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calcPr calcId="125725" iterateDelta="1E-4"/>
</workbook>
</file>

<file path=xl/calcChain.xml><?xml version="1.0" encoding="utf-8"?>
<calcChain xmlns="http://schemas.openxmlformats.org/spreadsheetml/2006/main">
  <c r="AC54" i="1"/>
  <c r="AC49"/>
  <c r="AC44"/>
  <c r="AC39"/>
  <c r="AC34"/>
  <c r="AC29"/>
  <c r="AC24"/>
  <c r="O25" i="5" l="1"/>
  <c r="N25"/>
  <c r="M25"/>
  <c r="L25"/>
  <c r="K25"/>
  <c r="J25"/>
  <c r="H25"/>
  <c r="G25"/>
  <c r="F25"/>
  <c r="E25"/>
  <c r="D25"/>
  <c r="C25"/>
  <c r="J24" i="4"/>
  <c r="I24"/>
  <c r="H24"/>
  <c r="G24"/>
  <c r="F24"/>
  <c r="E24"/>
  <c r="D24"/>
  <c r="K23"/>
  <c r="K22"/>
  <c r="K21"/>
  <c r="K20"/>
  <c r="K19"/>
  <c r="K18"/>
  <c r="K17"/>
  <c r="K16"/>
  <c r="K15"/>
  <c r="K14"/>
  <c r="K13"/>
  <c r="D40" i="3"/>
  <c r="E40"/>
  <c r="U15" i="2"/>
  <c r="T15"/>
  <c r="S15"/>
  <c r="N15"/>
  <c r="M15"/>
  <c r="L15"/>
  <c r="G15"/>
  <c r="F15"/>
  <c r="E15"/>
  <c r="K24" i="4" l="1"/>
  <c r="E22" i="2"/>
  <c r="F22"/>
  <c r="G22"/>
  <c r="D21"/>
  <c r="D20"/>
  <c r="D22" l="1"/>
  <c r="R14"/>
  <c r="R13"/>
  <c r="K14"/>
  <c r="K13"/>
  <c r="D14"/>
  <c r="D13"/>
  <c r="E15" i="1"/>
  <c r="E12"/>
  <c r="AC23"/>
  <c r="R15" i="2" l="1"/>
  <c r="D15"/>
  <c r="K15"/>
  <c r="AC21" i="1"/>
  <c r="AC25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AC58"/>
  <c r="AC57"/>
  <c r="AC56"/>
  <c r="AC55"/>
  <c r="AC53"/>
  <c r="AC52"/>
  <c r="AC51"/>
  <c r="AC50"/>
  <c r="AC48"/>
  <c r="AC47"/>
  <c r="AC46"/>
  <c r="AC45"/>
  <c r="AC43"/>
  <c r="AC42"/>
  <c r="AC41"/>
  <c r="AC40"/>
  <c r="AC38"/>
  <c r="AC37"/>
  <c r="AC36"/>
  <c r="AC35"/>
  <c r="AC33"/>
  <c r="AC32"/>
  <c r="AC31"/>
  <c r="AC30"/>
  <c r="AC28"/>
  <c r="AC27"/>
  <c r="AC26"/>
  <c r="AC22"/>
  <c r="AC20"/>
  <c r="K27" i="2" l="1"/>
  <c r="D27"/>
  <c r="AC60" i="1"/>
</calcChain>
</file>

<file path=xl/sharedStrings.xml><?xml version="1.0" encoding="utf-8"?>
<sst xmlns="http://schemas.openxmlformats.org/spreadsheetml/2006/main" count="268" uniqueCount="157">
  <si>
    <t>Приложение</t>
  </si>
  <si>
    <t>к письму департамента</t>
  </si>
  <si>
    <t>образования</t>
  </si>
  <si>
    <t>Ярославской области</t>
  </si>
  <si>
    <t>от</t>
  </si>
  <si>
    <t>№</t>
  </si>
  <si>
    <t>№ п/п</t>
  </si>
  <si>
    <t>КЛАСС</t>
  </si>
  <si>
    <t>Математика</t>
  </si>
  <si>
    <t>Русский язык</t>
  </si>
  <si>
    <t>Химия</t>
  </si>
  <si>
    <t>Физика</t>
  </si>
  <si>
    <t>Литература</t>
  </si>
  <si>
    <t>Биология</t>
  </si>
  <si>
    <t>Английский язык</t>
  </si>
  <si>
    <t>Немецкий язык</t>
  </si>
  <si>
    <t>История</t>
  </si>
  <si>
    <t>Физическая культура</t>
  </si>
  <si>
    <t>Экология</t>
  </si>
  <si>
    <t>Технология</t>
  </si>
  <si>
    <t>География</t>
  </si>
  <si>
    <t>Французский язык</t>
  </si>
  <si>
    <t>Астрономия</t>
  </si>
  <si>
    <t>Информатика</t>
  </si>
  <si>
    <t>Экономика</t>
  </si>
  <si>
    <t>Искусство</t>
  </si>
  <si>
    <t>Обществознание</t>
  </si>
  <si>
    <t>Право</t>
  </si>
  <si>
    <t>ОБЖ</t>
  </si>
  <si>
    <t>Испанский язык</t>
  </si>
  <si>
    <t>Итальянский язык</t>
  </si>
  <si>
    <t>Китайский язык</t>
  </si>
  <si>
    <t>ИТОГО</t>
  </si>
  <si>
    <t>1.</t>
  </si>
  <si>
    <t>Всего обучающихся*</t>
  </si>
  <si>
    <t>Всего участников по предмету</t>
  </si>
  <si>
    <t>Количество обучающихся, принявших участие в олимпиаде по 1 предмету**</t>
  </si>
  <si>
    <t>победители</t>
  </si>
  <si>
    <t>призёры</t>
  </si>
  <si>
    <t>2.</t>
  </si>
  <si>
    <t>3.</t>
  </si>
  <si>
    <t>4.</t>
  </si>
  <si>
    <t>5.</t>
  </si>
  <si>
    <t>6.</t>
  </si>
  <si>
    <t>7.</t>
  </si>
  <si>
    <t>8.</t>
  </si>
  <si>
    <t>Итого</t>
  </si>
  <si>
    <t>Всего обучающихся***</t>
  </si>
  <si>
    <t>**  обучающийся, принявший участи в данном этапе олимпиады по 2 и более предметам, учитывается 1 раз</t>
  </si>
  <si>
    <t>*** общее количесвто обучающихся 4-11 классов по данному предмету (по муниципальному району)</t>
  </si>
  <si>
    <t>Класс</t>
  </si>
  <si>
    <t xml:space="preserve">Количество обучающихся 4 классов - </t>
  </si>
  <si>
    <t>Количество победителей и призеров (чел.)</t>
  </si>
  <si>
    <t>Кол-во победителей/ призеров из городских школ</t>
  </si>
  <si>
    <t>Общее кол-во победителей/ призеров</t>
  </si>
  <si>
    <t>5-11</t>
  </si>
  <si>
    <t>Количество участников школьного этапа (чел.)</t>
  </si>
  <si>
    <t>Кол-во участников из городских школ</t>
  </si>
  <si>
    <t>Количество победителей (чел.)</t>
  </si>
  <si>
    <t>Общее кол-во победителей</t>
  </si>
  <si>
    <t>Кол-во победителей  из городских школ</t>
  </si>
  <si>
    <t>Общее кол-во призеров</t>
  </si>
  <si>
    <t>Кол-во призеров с ОВЗ</t>
  </si>
  <si>
    <t>Количество призеров (чел.)</t>
  </si>
  <si>
    <t>Кол-во призеров  из городских школ</t>
  </si>
  <si>
    <t>Общее количество ОО в МО (ГО) -</t>
  </si>
  <si>
    <t xml:space="preserve">Количество обучающихся 9-11 классов  </t>
  </si>
  <si>
    <t xml:space="preserve">Количество обучающихся 7-8 классов </t>
  </si>
  <si>
    <t>Количество обучающихся 5-6 классов</t>
  </si>
  <si>
    <t>*    общее количество обучающихся данной параллели по муниципальному округу (городскому округу)</t>
  </si>
  <si>
    <t>Кол-во участников с ОВЗ</t>
  </si>
  <si>
    <t>Кол-во победителей с ОВЗ</t>
  </si>
  <si>
    <t>Предмет</t>
  </si>
  <si>
    <t>Общее количество детей с ОВЗ</t>
  </si>
  <si>
    <t>Кол-во участников из сельских школ</t>
  </si>
  <si>
    <t>Кол-во победителей из сельских школ</t>
  </si>
  <si>
    <t>Кол-во призеров из сельских школ</t>
  </si>
  <si>
    <t>Кол-во победителей/призеров из сельских школ</t>
  </si>
  <si>
    <t>Кол-во участников школьного этапа</t>
  </si>
  <si>
    <t>Кол-во победителей/призеров с ОВЗ</t>
  </si>
  <si>
    <t>Количество ОО, участвующих в ШЭ ВсОШ</t>
  </si>
  <si>
    <t>Количество участников ШЭ ВсОШ</t>
  </si>
  <si>
    <t>Сокращенное название ОО</t>
  </si>
  <si>
    <t>МОУ СОШ № 2</t>
  </si>
  <si>
    <t>МОУ СОШ № 3</t>
  </si>
  <si>
    <t>МОУ СОШ № 5</t>
  </si>
  <si>
    <t>МОУ СОШ № 6</t>
  </si>
  <si>
    <t>МОУ Покровская ООШ</t>
  </si>
  <si>
    <t>Угличский муниципальный район</t>
  </si>
  <si>
    <t>МОУ Василёвская СОШ</t>
  </si>
  <si>
    <t>МОУ Воздвиженская СОШ</t>
  </si>
  <si>
    <t>МОУ Головинская СОШ</t>
  </si>
  <si>
    <t>МОУ Заозерская СОШ</t>
  </si>
  <si>
    <t>МОУ Ильинская СОШ</t>
  </si>
  <si>
    <t>МОУ Климатинская СОШ</t>
  </si>
  <si>
    <t>МОУ Отрадновская СОШ</t>
  </si>
  <si>
    <t>МОУ Улейминская СОШ</t>
  </si>
  <si>
    <t>МОУ Юрьевская СОШ</t>
  </si>
  <si>
    <t>МОУ СОШ № 4</t>
  </si>
  <si>
    <t>МОУ СОШ № 7</t>
  </si>
  <si>
    <t>МОУ СОШ № 8</t>
  </si>
  <si>
    <t>МОУ Воскресенская ООШ</t>
  </si>
  <si>
    <t>МОУ Дивногорская ООШ</t>
  </si>
  <si>
    <t>МОУ Клементьевская ООШ</t>
  </si>
  <si>
    <t>МОУ Маймерская ООШ</t>
  </si>
  <si>
    <t>МОУ Ординская ООШ</t>
  </si>
  <si>
    <t>МОУ Плоскинская ООШ</t>
  </si>
  <si>
    <t>МОУ Угличский ФМЛ</t>
  </si>
  <si>
    <t>МОУ гимназия № 1</t>
  </si>
  <si>
    <t>МОУ вечерняя (сменная) ОШ</t>
  </si>
  <si>
    <r>
      <t xml:space="preserve">Количество участников школьного этапа </t>
    </r>
    <r>
      <rPr>
        <b/>
        <sz val="16"/>
        <color rgb="FF000000"/>
        <rFont val="Calibri"/>
        <family val="2"/>
        <charset val="204"/>
      </rPr>
      <t>**</t>
    </r>
    <r>
      <rPr>
        <b/>
        <sz val="14"/>
        <color rgb="FF000000"/>
        <rFont val="Calibri"/>
        <family val="2"/>
        <charset val="204"/>
      </rPr>
      <t>(чел.)</t>
    </r>
  </si>
  <si>
    <r>
      <t xml:space="preserve">Кол-во участников школьного этапа </t>
    </r>
    <r>
      <rPr>
        <sz val="16"/>
        <color rgb="FF000000"/>
        <rFont val="Calibri"/>
        <family val="2"/>
        <charset val="204"/>
      </rPr>
      <t>**</t>
    </r>
  </si>
  <si>
    <r>
      <t>Кол-во участников с ОВЗ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</si>
  <si>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городских школ</t>
    </r>
    <r>
      <rPr>
        <sz val="16"/>
        <color rgb="FF000000"/>
        <rFont val="Calibri"/>
        <family val="2"/>
        <charset val="204"/>
      </rPr>
      <t>**</t>
    </r>
  </si>
  <si>
    <r>
      <t>Кол-во участников из сельских школ</t>
    </r>
    <r>
      <rPr>
        <sz val="16"/>
        <color rgb="FF000000"/>
        <rFont val="Calibri"/>
        <family val="2"/>
        <charset val="204"/>
      </rPr>
      <t>**</t>
    </r>
  </si>
  <si>
    <r>
      <rPr>
        <sz val="16"/>
        <color rgb="FF000000"/>
        <rFont val="Times New Roman"/>
        <family val="1"/>
        <charset val="204"/>
      </rPr>
      <t>**</t>
    </r>
    <r>
      <rPr>
        <sz val="14"/>
        <color rgb="FF000000"/>
        <rFont val="Times New Roman"/>
        <family val="1"/>
        <charset val="204"/>
      </rPr>
      <t xml:space="preserve">  обучающийся, принявший участие в данном этапе олимпиады по 2 и более предметам, учитывается 1 раз</t>
    </r>
  </si>
  <si>
    <r>
      <t>Количество участников ШЭ ВсОШ</t>
    </r>
    <r>
      <rPr>
        <b/>
        <sz val="16"/>
        <color rgb="FF000000"/>
        <rFont val="Calibri"/>
        <family val="2"/>
        <charset val="204"/>
      </rPr>
      <t>**</t>
    </r>
  </si>
  <si>
    <t>Тип ОО (городская/сельская)</t>
  </si>
  <si>
    <r>
      <t xml:space="preserve">Сокращенное название ОО </t>
    </r>
    <r>
      <rPr>
        <i/>
        <sz val="11"/>
        <color rgb="FF000000"/>
        <rFont val="Calibri"/>
        <family val="2"/>
        <charset val="204"/>
      </rPr>
      <t>(база создания и функционирования центра образования "Точка роста")</t>
    </r>
  </si>
  <si>
    <t>Количество участников ШЭ ВсОШ, обучающихся в центре  образования"Точка роста" (по каждому классу)</t>
  </si>
  <si>
    <t>Всего</t>
  </si>
  <si>
    <t xml:space="preserve">Городская </t>
  </si>
  <si>
    <t>«Техника, технологии и техническое творчество»</t>
  </si>
  <si>
    <t>«Культура дома, дизайн и технологии»</t>
  </si>
  <si>
    <t>Наименование практического тура</t>
  </si>
  <si>
    <t>Количество участников по каждому классу</t>
  </si>
  <si>
    <t>10-11</t>
  </si>
  <si>
    <t>Практическая работа по ручной обработке древесины</t>
  </si>
  <si>
    <t>Практическая работа по механической обработке швейного изделия или узла + Практическая работа по моделированию швейных изделий</t>
  </si>
  <si>
    <t>Практическая работа по механической обработке древесины</t>
  </si>
  <si>
    <t>Практическая работа по обработке швейного изделия или узла на швейно-вышивальном оборудовании  + Практическая работа по моделированию швейных изделий с использованием графических редакторов</t>
  </si>
  <si>
    <t>Практическая работа по ручной обработке металла</t>
  </si>
  <si>
    <t xml:space="preserve">Ручная обработка швейного изделия или узла </t>
  </si>
  <si>
    <t>Практическая работа по механической обработке металла</t>
  </si>
  <si>
    <t>Практическая работа по 3D моделированию и печати</t>
  </si>
  <si>
    <t>Практическая работа по электрорадиотехнике</t>
  </si>
  <si>
    <t>Практическая работа по робототехнике</t>
  </si>
  <si>
    <t>Практическая работа по обработке материалов на лазерно-гравировальной машине</t>
  </si>
  <si>
    <t>Практическая работа по промышленному дизайну</t>
  </si>
  <si>
    <t xml:space="preserve">Итого </t>
  </si>
  <si>
    <t>* В случаях проведения школьного этапа без практического тура соотвествующие графы не заполняются</t>
  </si>
  <si>
    <t>Информация о количестве участников, победителей и призёров школьного этапа всероссийской олимпиады школьников 2022/2023 учебного года</t>
  </si>
  <si>
    <t>Информация о количестве участников, победителей и призёров  школьного этапа всероссийской олимпиады школьников 2022/2023 учебного года</t>
  </si>
  <si>
    <t>Информация о количестве участников школьного этапа всероссийской олимпиады школьников 2022/2023 уч.г. по образовательным организациям Угличского муниципального района</t>
  </si>
  <si>
    <t>Информация о количестве участников школьного этапа всероссийской олимпиады школьников 2022/2023 уч.г., обучающихся в центрах "Точка роста"</t>
  </si>
  <si>
    <t>Количественные данные об участниках школьного этапа всероссийской олимпиады школьников по технологии (практический тур) в 2022/2023 учебном году</t>
  </si>
  <si>
    <t>Виды практических работ указаны в соответствии с методическими рекомендациями по организации и проведению школьного и муниципального этапов всероссийской олимпиады школьников по технологии в 2022/2023 учебном году (утверждены на заседании центральной предметно-методической комиссии
всероссийской олимпиады школьников по технологии 15.06.2022 г. (Протокол № 2))</t>
  </si>
  <si>
    <t>«Робототехника»</t>
  </si>
  <si>
    <t>«Информационная безопасность»**</t>
  </si>
  <si>
    <t>Комплексное практическое задание для
выполнения очно или в симуляторах
TRIK Studio и Tinkercad</t>
  </si>
  <si>
    <t>**В 2022/2023 году практическая работа на школьном и муниципальном этапах по профилю «Информационная безопасность» не предусмотрен (согласно методическим рекомендациям по проведению школьного и муниципального этапов всероссийской олимпиады школьников в 2022/23 учебном году). Необходимо указать количество участников, выбравших данный профиль в каждой параллели.</t>
  </si>
  <si>
    <t xml:space="preserve">Количество ОО, имеющих классы с углубленным изучением предметов </t>
  </si>
  <si>
    <t>Количество классов с углубленным изучением предметов</t>
  </si>
  <si>
    <t xml:space="preserve">Количество участников ШЭ </t>
  </si>
  <si>
    <t xml:space="preserve">Количество победителей ШЭ </t>
  </si>
  <si>
    <t>Количество призеров ШЭ</t>
  </si>
  <si>
    <t>городская</t>
  </si>
</sst>
</file>

<file path=xl/styles.xml><?xml version="1.0" encoding="utf-8"?>
<styleSheet xmlns="http://schemas.openxmlformats.org/spreadsheetml/2006/main">
  <fonts count="30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SimSun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SimSun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i/>
      <sz val="11"/>
      <color rgb="FF000000"/>
      <name val="Arial"/>
      <family val="2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002060"/>
        <bgColor rgb="FF17375E"/>
      </patternFill>
    </fill>
    <fill>
      <patternFill patternType="solid">
        <fgColor rgb="FF17375E"/>
        <bgColor rgb="FF333333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0DCE8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/>
    <xf numFmtId="0" fontId="3" fillId="2" borderId="11" xfId="0" applyFont="1" applyFill="1" applyBorder="1"/>
    <xf numFmtId="0" fontId="3" fillId="2" borderId="9" xfId="0" applyFont="1" applyFill="1" applyBorder="1"/>
    <xf numFmtId="0" fontId="5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textRotation="90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textRotation="90" wrapText="1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6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8" fillId="6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/>
    </xf>
    <xf numFmtId="0" fontId="7" fillId="5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4" borderId="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right" textRotation="90"/>
    </xf>
    <xf numFmtId="0" fontId="3" fillId="6" borderId="11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9" fillId="5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13" fillId="5" borderId="19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4" fillId="5" borderId="24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8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5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5" fillId="0" borderId="9" xfId="0" applyFont="1" applyBorder="1"/>
    <xf numFmtId="0" fontId="15" fillId="6" borderId="8" xfId="0" applyFont="1" applyFill="1" applyBorder="1"/>
    <xf numFmtId="0" fontId="15" fillId="6" borderId="27" xfId="0" applyFont="1" applyFill="1" applyBorder="1"/>
    <xf numFmtId="0" fontId="15" fillId="6" borderId="9" xfId="0" applyFont="1" applyFill="1" applyBorder="1"/>
    <xf numFmtId="0" fontId="15" fillId="6" borderId="12" xfId="0" applyFont="1" applyFill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5" fillId="6" borderId="18" xfId="0" applyFont="1" applyFill="1" applyBorder="1"/>
    <xf numFmtId="0" fontId="15" fillId="6" borderId="17" xfId="0" applyFont="1" applyFill="1" applyBorder="1"/>
    <xf numFmtId="0" fontId="15" fillId="6" borderId="11" xfId="0" applyFont="1" applyFill="1" applyBorder="1"/>
    <xf numFmtId="0" fontId="15" fillId="6" borderId="35" xfId="0" applyFont="1" applyFill="1" applyBorder="1"/>
    <xf numFmtId="0" fontId="9" fillId="5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5" fillId="6" borderId="38" xfId="0" applyFont="1" applyFill="1" applyBorder="1"/>
    <xf numFmtId="0" fontId="15" fillId="6" borderId="13" xfId="0" applyFont="1" applyFill="1" applyBorder="1"/>
    <xf numFmtId="0" fontId="15" fillId="6" borderId="39" xfId="0" applyFont="1" applyFill="1" applyBorder="1"/>
    <xf numFmtId="0" fontId="21" fillId="0" borderId="0" xfId="0" applyFont="1"/>
    <xf numFmtId="0" fontId="22" fillId="0" borderId="0" xfId="0" applyFont="1"/>
    <xf numFmtId="0" fontId="11" fillId="0" borderId="24" xfId="0" applyFont="1" applyBorder="1" applyAlignment="1">
      <alignment horizontal="center"/>
    </xf>
    <xf numFmtId="0" fontId="15" fillId="6" borderId="19" xfId="0" applyFont="1" applyFill="1" applyBorder="1"/>
    <xf numFmtId="0" fontId="15" fillId="6" borderId="22" xfId="0" applyFont="1" applyFill="1" applyBorder="1"/>
    <xf numFmtId="0" fontId="15" fillId="6" borderId="23" xfId="0" applyFont="1" applyFill="1" applyBorder="1"/>
    <xf numFmtId="0" fontId="15" fillId="6" borderId="40" xfId="0" applyFont="1" applyFill="1" applyBorder="1"/>
    <xf numFmtId="0" fontId="9" fillId="5" borderId="41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4" fillId="0" borderId="0" xfId="0" applyFont="1"/>
    <xf numFmtId="0" fontId="12" fillId="0" borderId="0" xfId="0" applyFont="1"/>
    <xf numFmtId="0" fontId="27" fillId="0" borderId="2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6" borderId="51" xfId="0" applyFont="1" applyFill="1" applyBorder="1" applyAlignment="1">
      <alignment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52" xfId="0" applyFont="1" applyFill="1" applyBorder="1" applyAlignment="1">
      <alignment vertical="center" wrapText="1"/>
    </xf>
    <xf numFmtId="0" fontId="26" fillId="8" borderId="25" xfId="0" applyFont="1" applyFill="1" applyBorder="1" applyAlignment="1">
      <alignment vertical="center" wrapText="1"/>
    </xf>
    <xf numFmtId="0" fontId="26" fillId="8" borderId="32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 wrapText="1"/>
    </xf>
    <xf numFmtId="0" fontId="26" fillId="6" borderId="54" xfId="0" applyFont="1" applyFill="1" applyBorder="1" applyAlignment="1">
      <alignment vertical="center" wrapText="1"/>
    </xf>
    <xf numFmtId="0" fontId="26" fillId="6" borderId="55" xfId="0" applyFont="1" applyFill="1" applyBorder="1" applyAlignment="1">
      <alignment vertical="center" wrapText="1"/>
    </xf>
    <xf numFmtId="0" fontId="26" fillId="6" borderId="56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8" borderId="57" xfId="0" applyFont="1" applyFill="1" applyBorder="1" applyAlignment="1">
      <alignment vertical="center" wrapText="1"/>
    </xf>
    <xf numFmtId="0" fontId="26" fillId="6" borderId="58" xfId="0" applyFont="1" applyFill="1" applyBorder="1" applyAlignment="1">
      <alignment vertical="center" wrapText="1"/>
    </xf>
    <xf numFmtId="0" fontId="26" fillId="6" borderId="59" xfId="0" applyFont="1" applyFill="1" applyBorder="1" applyAlignment="1">
      <alignment vertical="center" wrapText="1"/>
    </xf>
    <xf numFmtId="0" fontId="26" fillId="6" borderId="60" xfId="0" applyFont="1" applyFill="1" applyBorder="1" applyAlignment="1">
      <alignment vertical="center" wrapText="1"/>
    </xf>
    <xf numFmtId="0" fontId="26" fillId="8" borderId="58" xfId="0" applyFont="1" applyFill="1" applyBorder="1" applyAlignment="1">
      <alignment vertical="center" wrapText="1"/>
    </xf>
    <xf numFmtId="0" fontId="26" fillId="8" borderId="61" xfId="0" applyFont="1" applyFill="1" applyBorder="1" applyAlignment="1">
      <alignment vertical="center" wrapText="1"/>
    </xf>
    <xf numFmtId="0" fontId="26" fillId="0" borderId="50" xfId="0" applyFont="1" applyFill="1" applyBorder="1" applyAlignment="1">
      <alignment vertical="center" wrapText="1"/>
    </xf>
    <xf numFmtId="0" fontId="26" fillId="6" borderId="57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6" fillId="6" borderId="25" xfId="0" applyFont="1" applyFill="1" applyBorder="1" applyAlignment="1">
      <alignment vertical="center" wrapText="1"/>
    </xf>
    <xf numFmtId="0" fontId="26" fillId="9" borderId="25" xfId="0" applyFont="1" applyFill="1" applyBorder="1" applyAlignment="1">
      <alignment vertical="center" wrapText="1"/>
    </xf>
    <xf numFmtId="0" fontId="26" fillId="9" borderId="32" xfId="0" applyFont="1" applyFill="1" applyBorder="1" applyAlignment="1">
      <alignment vertical="center" wrapText="1"/>
    </xf>
    <xf numFmtId="0" fontId="26" fillId="9" borderId="52" xfId="0" applyFont="1" applyFill="1" applyBorder="1" applyAlignment="1">
      <alignment vertical="center" wrapText="1"/>
    </xf>
    <xf numFmtId="0" fontId="29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28" fillId="0" borderId="0" xfId="0" applyFont="1"/>
    <xf numFmtId="0" fontId="11" fillId="10" borderId="26" xfId="0" applyFont="1" applyFill="1" applyBorder="1" applyAlignment="1">
      <alignment horizontal="center"/>
    </xf>
    <xf numFmtId="0" fontId="15" fillId="10" borderId="8" xfId="0" applyFont="1" applyFill="1" applyBorder="1"/>
    <xf numFmtId="0" fontId="15" fillId="10" borderId="27" xfId="0" applyFont="1" applyFill="1" applyBorder="1"/>
    <xf numFmtId="0" fontId="0" fillId="7" borderId="0" xfId="0" applyFill="1"/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58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6" fillId="0" borderId="4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61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60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58" xfId="0" applyFont="1" applyFill="1" applyBorder="1" applyAlignment="1">
      <alignment horizontal="center" vertical="center" wrapText="1"/>
    </xf>
    <xf numFmtId="0" fontId="26" fillId="8" borderId="5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73"/>
  <sheetViews>
    <sheetView tabSelected="1" topLeftCell="B19" zoomScale="60" zoomScaleNormal="60" zoomScalePageLayoutView="60" workbookViewId="0">
      <selection activeCell="T45" sqref="T45"/>
    </sheetView>
  </sheetViews>
  <sheetFormatPr defaultRowHeight="15"/>
  <cols>
    <col min="1" max="1" width="4.5" style="1" hidden="1" customWidth="1"/>
    <col min="2" max="2" width="4.125" style="1"/>
    <col min="3" max="3" width="4.25" style="1"/>
    <col min="4" max="4" width="40.375" style="1" customWidth="1"/>
    <col min="5" max="28" width="7.875" style="1" customWidth="1"/>
    <col min="29" max="29" width="7.875" style="50" customWidth="1"/>
    <col min="30" max="1025" width="9.5" style="1"/>
  </cols>
  <sheetData>
    <row r="1" spans="1:1025">
      <c r="G1" s="1" t="s">
        <v>0</v>
      </c>
    </row>
    <row r="2" spans="1:1025">
      <c r="G2" s="1" t="s">
        <v>1</v>
      </c>
    </row>
    <row r="3" spans="1:1025">
      <c r="G3" s="1" t="s">
        <v>2</v>
      </c>
    </row>
    <row r="4" spans="1:1025">
      <c r="G4" s="1" t="s">
        <v>3</v>
      </c>
    </row>
    <row r="5" spans="1:1025">
      <c r="G5" s="1" t="s">
        <v>4</v>
      </c>
      <c r="H5" s="1" t="s">
        <v>5</v>
      </c>
    </row>
    <row r="7" spans="1:1025" ht="18.75">
      <c r="A7" s="164" t="s">
        <v>141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</row>
    <row r="8" spans="1:1025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9"/>
      <c r="O8" s="87" t="s">
        <v>88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5"/>
      <c r="AD8" s="2"/>
      <c r="AE8" s="2"/>
      <c r="AF8" s="2"/>
      <c r="AG8" s="2"/>
      <c r="AH8" s="2"/>
      <c r="AI8" s="2"/>
    </row>
    <row r="9" spans="1:1025" ht="19.5" customHeight="1" thickBot="1">
      <c r="D9" s="3" t="s">
        <v>65</v>
      </c>
      <c r="E9" s="48">
        <v>81</v>
      </c>
      <c r="F9" s="3"/>
      <c r="G9" s="3"/>
      <c r="H9" s="3"/>
      <c r="I9" s="3"/>
    </row>
    <row r="10" spans="1:1025" ht="19.5" customHeight="1" thickBot="1">
      <c r="D10" s="3" t="s">
        <v>80</v>
      </c>
      <c r="E10" s="48">
        <v>77</v>
      </c>
      <c r="F10" s="3"/>
      <c r="G10" s="3"/>
      <c r="H10" s="3"/>
      <c r="I10" s="3"/>
    </row>
    <row r="11" spans="1:1025" ht="19.5" customHeight="1" thickBot="1">
      <c r="D11" s="3" t="s">
        <v>73</v>
      </c>
      <c r="E11" s="48">
        <v>18</v>
      </c>
      <c r="F11" s="3"/>
      <c r="G11" s="3"/>
      <c r="H11" s="3"/>
      <c r="I11" s="3"/>
    </row>
    <row r="12" spans="1:1025" ht="17.25" customHeight="1" thickBot="1">
      <c r="A12"/>
      <c r="B12"/>
      <c r="C12"/>
      <c r="D12" s="22" t="s">
        <v>51</v>
      </c>
      <c r="E12" s="49">
        <f>E19</f>
        <v>0</v>
      </c>
      <c r="F12" s="24"/>
      <c r="G12" s="22"/>
      <c r="H12" s="22"/>
      <c r="I12" s="2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5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7.25" customHeight="1" thickBot="1">
      <c r="A13"/>
      <c r="B13"/>
      <c r="C13"/>
      <c r="D13" s="22" t="s">
        <v>68</v>
      </c>
      <c r="E13" s="49">
        <v>9</v>
      </c>
      <c r="F13" s="24"/>
      <c r="G13" s="22"/>
      <c r="H13" s="22"/>
      <c r="I13" s="2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51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25" customHeight="1" thickBot="1">
      <c r="A14"/>
      <c r="B14"/>
      <c r="C14"/>
      <c r="D14" s="22" t="s">
        <v>67</v>
      </c>
      <c r="E14" s="49">
        <v>35</v>
      </c>
      <c r="F14" s="24"/>
      <c r="G14" s="22"/>
      <c r="H14" s="22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51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20.25" customHeight="1" thickBot="1">
      <c r="A15"/>
      <c r="B15"/>
      <c r="C15"/>
      <c r="D15" s="22" t="s">
        <v>66</v>
      </c>
      <c r="E15" s="49">
        <f>E44+E49+E54</f>
        <v>33</v>
      </c>
      <c r="F15" s="24"/>
      <c r="G15" s="22"/>
      <c r="H15" s="22"/>
      <c r="I15" s="22"/>
      <c r="J15"/>
      <c r="K15" s="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51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</row>
    <row r="16" spans="1:1025" ht="20.25" customHeight="1">
      <c r="A16"/>
      <c r="B16"/>
      <c r="C16"/>
      <c r="D16" s="22"/>
      <c r="E16" s="22"/>
      <c r="F16" s="24"/>
      <c r="G16" s="22"/>
      <c r="H16" s="22"/>
      <c r="I16" s="22"/>
      <c r="J16"/>
      <c r="K16" s="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5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</row>
    <row r="17" spans="2:29" ht="20.25" customHeight="1" thickBot="1">
      <c r="D17" s="4"/>
      <c r="E17" s="4"/>
      <c r="F17" s="4"/>
      <c r="G17" s="4"/>
      <c r="H17" s="4"/>
      <c r="I17" s="4"/>
    </row>
    <row r="18" spans="2:29" ht="117.75" customHeight="1" thickBot="1">
      <c r="B18" s="14" t="s">
        <v>6</v>
      </c>
      <c r="C18" s="15" t="s">
        <v>7</v>
      </c>
      <c r="D18" s="16"/>
      <c r="E18" s="15" t="s">
        <v>8</v>
      </c>
      <c r="F18" s="15" t="s">
        <v>9</v>
      </c>
      <c r="G18" s="15" t="s">
        <v>10</v>
      </c>
      <c r="H18" s="15" t="s">
        <v>11</v>
      </c>
      <c r="I18" s="15" t="s">
        <v>12</v>
      </c>
      <c r="J18" s="15" t="s">
        <v>13</v>
      </c>
      <c r="K18" s="15" t="s">
        <v>14</v>
      </c>
      <c r="L18" s="15" t="s">
        <v>15</v>
      </c>
      <c r="M18" s="15" t="s">
        <v>16</v>
      </c>
      <c r="N18" s="17" t="s">
        <v>17</v>
      </c>
      <c r="O18" s="15" t="s">
        <v>18</v>
      </c>
      <c r="P18" s="15" t="s">
        <v>19</v>
      </c>
      <c r="Q18" s="15" t="s">
        <v>20</v>
      </c>
      <c r="R18" s="15" t="s">
        <v>21</v>
      </c>
      <c r="S18" s="15" t="s">
        <v>22</v>
      </c>
      <c r="T18" s="15" t="s">
        <v>23</v>
      </c>
      <c r="U18" s="15" t="s">
        <v>24</v>
      </c>
      <c r="V18" s="15" t="s">
        <v>25</v>
      </c>
      <c r="W18" s="15" t="s">
        <v>26</v>
      </c>
      <c r="X18" s="15" t="s">
        <v>27</v>
      </c>
      <c r="Y18" s="15" t="s">
        <v>28</v>
      </c>
      <c r="Z18" s="15" t="s">
        <v>29</v>
      </c>
      <c r="AA18" s="15" t="s">
        <v>30</v>
      </c>
      <c r="AB18" s="15" t="s">
        <v>31</v>
      </c>
      <c r="AC18" s="56" t="s">
        <v>32</v>
      </c>
    </row>
    <row r="19" spans="2:29" ht="16.5" thickBot="1">
      <c r="B19" s="165" t="s">
        <v>33</v>
      </c>
      <c r="C19" s="166">
        <v>4</v>
      </c>
      <c r="D19" s="18" t="s">
        <v>34</v>
      </c>
      <c r="E19" s="41">
        <v>0</v>
      </c>
      <c r="F19" s="42">
        <v>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/>
    </row>
    <row r="20" spans="2:29" ht="16.5" thickBot="1">
      <c r="B20" s="165"/>
      <c r="C20" s="166"/>
      <c r="D20" s="19" t="s">
        <v>35</v>
      </c>
      <c r="E20" s="42">
        <v>0</v>
      </c>
      <c r="F20" s="42">
        <v>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59">
        <f t="shared" ref="AC20:AC58" si="0">SUM(E20:AB20)</f>
        <v>0</v>
      </c>
    </row>
    <row r="21" spans="2:29" ht="32.25" customHeight="1" thickBot="1">
      <c r="B21" s="165"/>
      <c r="C21" s="166"/>
      <c r="D21" s="7" t="s">
        <v>36</v>
      </c>
      <c r="E21" s="42">
        <v>0</v>
      </c>
      <c r="F21" s="42">
        <v>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59">
        <f t="shared" si="0"/>
        <v>0</v>
      </c>
    </row>
    <row r="22" spans="2:29" ht="16.5" thickBot="1">
      <c r="B22" s="165"/>
      <c r="C22" s="166"/>
      <c r="D22" s="19" t="s">
        <v>37</v>
      </c>
      <c r="E22" s="42">
        <v>0</v>
      </c>
      <c r="F22" s="42">
        <v>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59">
        <f t="shared" si="0"/>
        <v>0</v>
      </c>
    </row>
    <row r="23" spans="2:29" ht="16.5" thickBot="1">
      <c r="B23" s="165"/>
      <c r="C23" s="166"/>
      <c r="D23" s="20" t="s">
        <v>38</v>
      </c>
      <c r="E23" s="43">
        <v>0</v>
      </c>
      <c r="F23" s="42">
        <v>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59">
        <f t="shared" si="0"/>
        <v>0</v>
      </c>
    </row>
    <row r="24" spans="2:29" ht="16.5" thickBot="1">
      <c r="B24" s="165" t="s">
        <v>39</v>
      </c>
      <c r="C24" s="166">
        <v>5</v>
      </c>
      <c r="D24" s="18" t="s">
        <v>34</v>
      </c>
      <c r="E24" s="41">
        <v>0</v>
      </c>
      <c r="F24" s="57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52">
        <f t="shared" si="0"/>
        <v>0</v>
      </c>
    </row>
    <row r="25" spans="2:29" ht="16.5" thickBot="1">
      <c r="B25" s="165"/>
      <c r="C25" s="166"/>
      <c r="D25" s="19" t="s">
        <v>35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/>
      <c r="AB25" s="42">
        <v>0</v>
      </c>
      <c r="AC25" s="53">
        <f t="shared" si="0"/>
        <v>0</v>
      </c>
    </row>
    <row r="26" spans="2:29" ht="31.5">
      <c r="B26" s="165"/>
      <c r="C26" s="166"/>
      <c r="D26" s="7" t="s">
        <v>36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53">
        <f t="shared" si="0"/>
        <v>0</v>
      </c>
    </row>
    <row r="27" spans="2:29" ht="15.75">
      <c r="B27" s="165"/>
      <c r="C27" s="166"/>
      <c r="D27" s="19" t="s">
        <v>37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3">
        <f t="shared" si="0"/>
        <v>0</v>
      </c>
    </row>
    <row r="28" spans="2:29" ht="15.75">
      <c r="B28" s="165"/>
      <c r="C28" s="166"/>
      <c r="D28" s="20" t="s">
        <v>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53">
        <f t="shared" si="0"/>
        <v>0</v>
      </c>
    </row>
    <row r="29" spans="2:29" ht="15.75">
      <c r="B29" s="165" t="s">
        <v>40</v>
      </c>
      <c r="C29" s="166">
        <v>6</v>
      </c>
      <c r="D29" s="18" t="s">
        <v>34</v>
      </c>
      <c r="E29" s="41">
        <v>9</v>
      </c>
      <c r="F29" s="41">
        <v>9</v>
      </c>
      <c r="G29" s="41">
        <v>0</v>
      </c>
      <c r="H29" s="41">
        <v>0</v>
      </c>
      <c r="I29" s="41">
        <v>9</v>
      </c>
      <c r="J29" s="41">
        <v>9</v>
      </c>
      <c r="K29" s="41">
        <v>9</v>
      </c>
      <c r="L29" s="41">
        <v>0</v>
      </c>
      <c r="M29" s="41">
        <v>9</v>
      </c>
      <c r="N29" s="41">
        <v>0</v>
      </c>
      <c r="O29" s="41">
        <v>9</v>
      </c>
      <c r="P29" s="41">
        <v>0</v>
      </c>
      <c r="Q29" s="41">
        <v>9</v>
      </c>
      <c r="R29" s="41">
        <v>0</v>
      </c>
      <c r="S29" s="41">
        <v>9</v>
      </c>
      <c r="T29" s="41">
        <v>9</v>
      </c>
      <c r="U29" s="41">
        <v>0</v>
      </c>
      <c r="V29" s="41">
        <v>0</v>
      </c>
      <c r="W29" s="41">
        <v>9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52">
        <f t="shared" si="0"/>
        <v>99</v>
      </c>
    </row>
    <row r="30" spans="2:29" ht="15.75">
      <c r="B30" s="165"/>
      <c r="C30" s="166"/>
      <c r="D30" s="19" t="s">
        <v>35</v>
      </c>
      <c r="E30" s="42">
        <v>8</v>
      </c>
      <c r="F30" s="42">
        <v>4</v>
      </c>
      <c r="G30" s="42">
        <v>0</v>
      </c>
      <c r="H30" s="42">
        <v>0</v>
      </c>
      <c r="I30" s="42">
        <v>9</v>
      </c>
      <c r="J30" s="42">
        <v>9</v>
      </c>
      <c r="K30" s="42">
        <v>7</v>
      </c>
      <c r="L30" s="42">
        <v>0</v>
      </c>
      <c r="M30" s="42">
        <v>7</v>
      </c>
      <c r="N30" s="42">
        <v>0</v>
      </c>
      <c r="O30" s="42">
        <v>7</v>
      </c>
      <c r="P30" s="42">
        <v>0</v>
      </c>
      <c r="Q30" s="42">
        <v>8</v>
      </c>
      <c r="R30" s="42">
        <v>0</v>
      </c>
      <c r="S30" s="42">
        <v>6</v>
      </c>
      <c r="T30" s="42">
        <v>5</v>
      </c>
      <c r="U30" s="42">
        <v>0</v>
      </c>
      <c r="V30" s="42">
        <v>0</v>
      </c>
      <c r="W30" s="42">
        <v>7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53">
        <f t="shared" si="0"/>
        <v>77</v>
      </c>
    </row>
    <row r="31" spans="2:29" ht="31.5">
      <c r="B31" s="165"/>
      <c r="C31" s="166"/>
      <c r="D31" s="7" t="s">
        <v>36</v>
      </c>
      <c r="E31" s="42">
        <v>1</v>
      </c>
      <c r="F31" s="42">
        <v>0</v>
      </c>
      <c r="G31" s="42">
        <v>0</v>
      </c>
      <c r="H31" s="42">
        <v>0</v>
      </c>
      <c r="I31" s="42">
        <v>1</v>
      </c>
      <c r="J31" s="42">
        <v>1</v>
      </c>
      <c r="K31" s="42">
        <v>1</v>
      </c>
      <c r="L31" s="42">
        <v>0</v>
      </c>
      <c r="M31" s="42">
        <v>0</v>
      </c>
      <c r="N31" s="42">
        <v>0</v>
      </c>
      <c r="O31" s="42">
        <v>1</v>
      </c>
      <c r="P31" s="42">
        <v>0</v>
      </c>
      <c r="Q31" s="42">
        <v>1</v>
      </c>
      <c r="R31" s="42">
        <v>0</v>
      </c>
      <c r="S31" s="42">
        <v>1</v>
      </c>
      <c r="T31" s="42">
        <v>1</v>
      </c>
      <c r="U31" s="42">
        <v>0</v>
      </c>
      <c r="V31" s="42">
        <v>0</v>
      </c>
      <c r="W31" s="42">
        <v>1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53">
        <f t="shared" si="0"/>
        <v>9</v>
      </c>
    </row>
    <row r="32" spans="2:29" ht="15.75">
      <c r="B32" s="165"/>
      <c r="C32" s="166"/>
      <c r="D32" s="19" t="s">
        <v>37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53">
        <f t="shared" si="0"/>
        <v>1</v>
      </c>
    </row>
    <row r="33" spans="2:29" ht="15.75">
      <c r="B33" s="165"/>
      <c r="C33" s="166"/>
      <c r="D33" s="20" t="s">
        <v>38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2</v>
      </c>
      <c r="L33" s="43">
        <v>0</v>
      </c>
      <c r="M33" s="43">
        <v>2</v>
      </c>
      <c r="N33" s="43">
        <v>0</v>
      </c>
      <c r="O33" s="43">
        <v>2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2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53">
        <f t="shared" si="0"/>
        <v>8</v>
      </c>
    </row>
    <row r="34" spans="2:29" ht="15.75">
      <c r="B34" s="167" t="s">
        <v>41</v>
      </c>
      <c r="C34" s="168">
        <v>7</v>
      </c>
      <c r="D34" s="5" t="s">
        <v>34</v>
      </c>
      <c r="E34" s="44">
        <v>12</v>
      </c>
      <c r="F34" s="44">
        <v>12</v>
      </c>
      <c r="G34" s="44">
        <v>12</v>
      </c>
      <c r="H34" s="44">
        <v>12</v>
      </c>
      <c r="I34" s="44">
        <v>12</v>
      </c>
      <c r="J34" s="44">
        <v>12</v>
      </c>
      <c r="K34" s="44">
        <v>12</v>
      </c>
      <c r="L34" s="44">
        <v>0</v>
      </c>
      <c r="M34" s="44">
        <v>12</v>
      </c>
      <c r="N34" s="44">
        <v>0</v>
      </c>
      <c r="O34" s="44">
        <v>0</v>
      </c>
      <c r="P34" s="44">
        <v>12</v>
      </c>
      <c r="Q34" s="44">
        <v>12</v>
      </c>
      <c r="R34" s="44">
        <v>0</v>
      </c>
      <c r="S34" s="44">
        <v>0</v>
      </c>
      <c r="T34" s="44">
        <v>12</v>
      </c>
      <c r="U34" s="44">
        <v>0</v>
      </c>
      <c r="V34" s="44">
        <v>0</v>
      </c>
      <c r="W34" s="44">
        <v>12</v>
      </c>
      <c r="X34" s="44">
        <v>0</v>
      </c>
      <c r="Y34" s="44">
        <v>12</v>
      </c>
      <c r="Z34" s="44">
        <v>0</v>
      </c>
      <c r="AA34" s="44">
        <v>0</v>
      </c>
      <c r="AB34" s="44">
        <v>0</v>
      </c>
      <c r="AC34" s="52">
        <f t="shared" si="0"/>
        <v>156</v>
      </c>
    </row>
    <row r="35" spans="2:29" ht="15.75">
      <c r="B35" s="167"/>
      <c r="C35" s="168"/>
      <c r="D35" s="6" t="s">
        <v>35</v>
      </c>
      <c r="E35" s="45">
        <v>7</v>
      </c>
      <c r="F35" s="45">
        <v>7</v>
      </c>
      <c r="G35" s="45">
        <v>3</v>
      </c>
      <c r="H35" s="45">
        <v>10</v>
      </c>
      <c r="I35" s="45">
        <v>9</v>
      </c>
      <c r="J35" s="45">
        <v>5</v>
      </c>
      <c r="K35" s="45">
        <v>10</v>
      </c>
      <c r="L35" s="45">
        <v>0</v>
      </c>
      <c r="M35" s="45">
        <v>8</v>
      </c>
      <c r="N35" s="45">
        <v>0</v>
      </c>
      <c r="O35" s="45">
        <v>0</v>
      </c>
      <c r="P35" s="45">
        <v>11</v>
      </c>
      <c r="Q35" s="45">
        <v>10</v>
      </c>
      <c r="R35" s="45">
        <v>0</v>
      </c>
      <c r="S35" s="45">
        <v>0</v>
      </c>
      <c r="T35" s="45">
        <v>8</v>
      </c>
      <c r="U35" s="45">
        <v>0</v>
      </c>
      <c r="V35" s="45">
        <v>0</v>
      </c>
      <c r="W35" s="45">
        <v>7</v>
      </c>
      <c r="X35" s="45">
        <v>0</v>
      </c>
      <c r="Y35" s="45">
        <v>6</v>
      </c>
      <c r="Z35" s="45">
        <v>0</v>
      </c>
      <c r="AA35" s="45">
        <v>0</v>
      </c>
      <c r="AB35" s="45">
        <v>0</v>
      </c>
      <c r="AC35" s="53">
        <f t="shared" si="0"/>
        <v>101</v>
      </c>
    </row>
    <row r="36" spans="2:29" ht="31.5">
      <c r="B36" s="167"/>
      <c r="C36" s="168"/>
      <c r="D36" s="7" t="s">
        <v>36</v>
      </c>
      <c r="E36" s="45">
        <v>1</v>
      </c>
      <c r="F36" s="45">
        <v>0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0</v>
      </c>
      <c r="M36" s="45">
        <v>0</v>
      </c>
      <c r="N36" s="45">
        <v>0</v>
      </c>
      <c r="O36" s="45">
        <v>0</v>
      </c>
      <c r="P36" s="45">
        <v>2</v>
      </c>
      <c r="Q36" s="45">
        <v>1</v>
      </c>
      <c r="R36" s="45">
        <v>0</v>
      </c>
      <c r="S36" s="45">
        <v>0</v>
      </c>
      <c r="T36" s="45">
        <v>1</v>
      </c>
      <c r="U36" s="45">
        <v>0</v>
      </c>
      <c r="V36" s="45">
        <v>0</v>
      </c>
      <c r="W36" s="45">
        <v>1</v>
      </c>
      <c r="X36" s="45">
        <v>0</v>
      </c>
      <c r="Y36" s="45">
        <v>1</v>
      </c>
      <c r="Z36" s="45">
        <v>0</v>
      </c>
      <c r="AA36" s="45">
        <v>0</v>
      </c>
      <c r="AB36" s="45">
        <v>0</v>
      </c>
      <c r="AC36" s="53">
        <f t="shared" si="0"/>
        <v>12</v>
      </c>
    </row>
    <row r="37" spans="2:29" ht="15.75">
      <c r="B37" s="167"/>
      <c r="C37" s="168"/>
      <c r="D37" s="6" t="s">
        <v>37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53">
        <f t="shared" si="0"/>
        <v>0</v>
      </c>
    </row>
    <row r="38" spans="2:29" ht="15.75">
      <c r="B38" s="167"/>
      <c r="C38" s="168"/>
      <c r="D38" s="8" t="s">
        <v>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53">
        <f t="shared" si="0"/>
        <v>0</v>
      </c>
    </row>
    <row r="39" spans="2:29" ht="15.75">
      <c r="B39" s="167" t="s">
        <v>42</v>
      </c>
      <c r="C39" s="168">
        <v>8</v>
      </c>
      <c r="D39" s="5" t="s">
        <v>34</v>
      </c>
      <c r="E39" s="44">
        <v>23</v>
      </c>
      <c r="F39" s="44">
        <v>23</v>
      </c>
      <c r="G39" s="44">
        <v>23</v>
      </c>
      <c r="H39" s="44">
        <v>23</v>
      </c>
      <c r="I39" s="44">
        <v>23</v>
      </c>
      <c r="J39" s="44">
        <v>23</v>
      </c>
      <c r="K39" s="44">
        <v>23</v>
      </c>
      <c r="L39" s="44">
        <v>0</v>
      </c>
      <c r="M39" s="44">
        <v>23</v>
      </c>
      <c r="N39" s="44">
        <v>0</v>
      </c>
      <c r="O39" s="44">
        <v>23</v>
      </c>
      <c r="P39" s="44">
        <v>23</v>
      </c>
      <c r="Q39" s="44">
        <v>23</v>
      </c>
      <c r="R39" s="44">
        <v>0</v>
      </c>
      <c r="S39" s="44">
        <v>23</v>
      </c>
      <c r="T39" s="44">
        <v>23</v>
      </c>
      <c r="U39" s="44">
        <v>0</v>
      </c>
      <c r="V39" s="44">
        <v>0</v>
      </c>
      <c r="W39" s="44">
        <v>23</v>
      </c>
      <c r="X39" s="44">
        <v>0</v>
      </c>
      <c r="Y39" s="44">
        <v>23</v>
      </c>
      <c r="Z39" s="44">
        <v>0</v>
      </c>
      <c r="AA39" s="44">
        <v>0</v>
      </c>
      <c r="AB39" s="44">
        <v>0</v>
      </c>
      <c r="AC39" s="52">
        <f t="shared" si="0"/>
        <v>345</v>
      </c>
    </row>
    <row r="40" spans="2:29" ht="15.75">
      <c r="B40" s="167"/>
      <c r="C40" s="168"/>
      <c r="D40" s="6" t="s">
        <v>35</v>
      </c>
      <c r="E40" s="45">
        <v>18</v>
      </c>
      <c r="F40" s="45">
        <v>14</v>
      </c>
      <c r="G40" s="45">
        <v>15</v>
      </c>
      <c r="H40" s="45">
        <v>12</v>
      </c>
      <c r="I40" s="45">
        <v>13</v>
      </c>
      <c r="J40" s="45">
        <v>19</v>
      </c>
      <c r="K40" s="45">
        <v>11</v>
      </c>
      <c r="L40" s="45">
        <v>0</v>
      </c>
      <c r="M40" s="45">
        <v>14</v>
      </c>
      <c r="N40" s="45">
        <v>0</v>
      </c>
      <c r="O40" s="45">
        <v>7</v>
      </c>
      <c r="P40" s="45">
        <v>17</v>
      </c>
      <c r="Q40" s="45">
        <v>12</v>
      </c>
      <c r="R40" s="45">
        <v>0</v>
      </c>
      <c r="S40" s="45">
        <v>12</v>
      </c>
      <c r="T40" s="45">
        <v>16</v>
      </c>
      <c r="U40" s="45">
        <v>0</v>
      </c>
      <c r="V40" s="45">
        <v>0</v>
      </c>
      <c r="W40" s="45">
        <v>15</v>
      </c>
      <c r="X40" s="45">
        <v>0</v>
      </c>
      <c r="Y40" s="45">
        <v>7</v>
      </c>
      <c r="Z40" s="45">
        <v>0</v>
      </c>
      <c r="AA40" s="45">
        <v>0</v>
      </c>
      <c r="AB40" s="45">
        <v>0</v>
      </c>
      <c r="AC40" s="53">
        <f t="shared" si="0"/>
        <v>202</v>
      </c>
    </row>
    <row r="41" spans="2:29" ht="31.5">
      <c r="B41" s="167"/>
      <c r="C41" s="168"/>
      <c r="D41" s="7" t="s">
        <v>36</v>
      </c>
      <c r="E41" s="45">
        <v>3</v>
      </c>
      <c r="F41" s="45">
        <v>4</v>
      </c>
      <c r="G41" s="45">
        <v>0</v>
      </c>
      <c r="H41" s="45">
        <v>2</v>
      </c>
      <c r="I41" s="45">
        <v>1</v>
      </c>
      <c r="J41" s="45">
        <v>1</v>
      </c>
      <c r="K41" s="45">
        <v>1</v>
      </c>
      <c r="L41" s="45">
        <v>0</v>
      </c>
      <c r="M41" s="45">
        <v>0</v>
      </c>
      <c r="N41" s="45">
        <v>0</v>
      </c>
      <c r="O41" s="45">
        <v>1</v>
      </c>
      <c r="P41" s="45">
        <v>2</v>
      </c>
      <c r="Q41" s="45">
        <v>1</v>
      </c>
      <c r="R41" s="45">
        <v>0</v>
      </c>
      <c r="S41" s="45">
        <v>1</v>
      </c>
      <c r="T41" s="45">
        <v>1</v>
      </c>
      <c r="U41" s="45">
        <v>0</v>
      </c>
      <c r="V41" s="45">
        <v>0</v>
      </c>
      <c r="W41" s="45">
        <v>1</v>
      </c>
      <c r="X41" s="45">
        <v>0</v>
      </c>
      <c r="Y41" s="45">
        <v>1</v>
      </c>
      <c r="Z41" s="45">
        <v>0</v>
      </c>
      <c r="AA41" s="45">
        <v>0</v>
      </c>
      <c r="AB41" s="45">
        <v>0</v>
      </c>
      <c r="AC41" s="53">
        <f t="shared" si="0"/>
        <v>20</v>
      </c>
    </row>
    <row r="42" spans="2:29" ht="15.75">
      <c r="B42" s="167"/>
      <c r="C42" s="168"/>
      <c r="D42" s="6" t="s">
        <v>37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53">
        <f t="shared" si="0"/>
        <v>0</v>
      </c>
    </row>
    <row r="43" spans="2:29" ht="15.75">
      <c r="B43" s="167"/>
      <c r="C43" s="168"/>
      <c r="D43" s="8" t="s">
        <v>38</v>
      </c>
      <c r="E43" s="46">
        <v>0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1</v>
      </c>
      <c r="L43" s="46">
        <v>0</v>
      </c>
      <c r="M43" s="46">
        <v>3</v>
      </c>
      <c r="N43" s="46">
        <v>0</v>
      </c>
      <c r="O43" s="46">
        <v>2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3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53">
        <f t="shared" si="0"/>
        <v>13</v>
      </c>
    </row>
    <row r="44" spans="2:29" ht="15.75">
      <c r="B44" s="167" t="s">
        <v>43</v>
      </c>
      <c r="C44" s="168">
        <v>9</v>
      </c>
      <c r="D44" s="5" t="s">
        <v>34</v>
      </c>
      <c r="E44" s="44">
        <v>29</v>
      </c>
      <c r="F44" s="44">
        <v>29</v>
      </c>
      <c r="G44" s="44">
        <v>29</v>
      </c>
      <c r="H44" s="44">
        <v>29</v>
      </c>
      <c r="I44" s="44">
        <v>29</v>
      </c>
      <c r="J44" s="44">
        <v>29</v>
      </c>
      <c r="K44" s="44">
        <v>29</v>
      </c>
      <c r="L44" s="44">
        <v>0</v>
      </c>
      <c r="M44" s="44">
        <v>29</v>
      </c>
      <c r="N44" s="44">
        <v>0</v>
      </c>
      <c r="O44" s="44">
        <v>29</v>
      </c>
      <c r="P44" s="44">
        <v>0</v>
      </c>
      <c r="Q44" s="44">
        <v>29</v>
      </c>
      <c r="R44" s="44">
        <v>0</v>
      </c>
      <c r="S44" s="44">
        <v>0</v>
      </c>
      <c r="T44" s="44">
        <v>29</v>
      </c>
      <c r="U44" s="44">
        <v>0</v>
      </c>
      <c r="V44" s="44">
        <v>0</v>
      </c>
      <c r="W44" s="44">
        <v>29</v>
      </c>
      <c r="X44" s="44">
        <v>29</v>
      </c>
      <c r="Y44" s="44">
        <v>29</v>
      </c>
      <c r="Z44" s="44">
        <v>0</v>
      </c>
      <c r="AA44" s="44">
        <v>0</v>
      </c>
      <c r="AB44" s="44">
        <v>0</v>
      </c>
      <c r="AC44" s="52">
        <f t="shared" si="0"/>
        <v>406</v>
      </c>
    </row>
    <row r="45" spans="2:29" ht="15.75">
      <c r="B45" s="167"/>
      <c r="C45" s="168"/>
      <c r="D45" s="6" t="s">
        <v>35</v>
      </c>
      <c r="E45" s="45">
        <v>19</v>
      </c>
      <c r="F45" s="45">
        <v>15</v>
      </c>
      <c r="G45" s="45">
        <v>19</v>
      </c>
      <c r="H45" s="45">
        <v>11</v>
      </c>
      <c r="I45" s="45">
        <v>12</v>
      </c>
      <c r="J45" s="45">
        <v>16</v>
      </c>
      <c r="K45" s="45">
        <v>14</v>
      </c>
      <c r="L45" s="45">
        <v>0</v>
      </c>
      <c r="M45" s="45">
        <v>10</v>
      </c>
      <c r="N45" s="45">
        <v>0</v>
      </c>
      <c r="O45" s="45">
        <v>12</v>
      </c>
      <c r="P45" s="45">
        <v>0</v>
      </c>
      <c r="Q45" s="45">
        <v>12</v>
      </c>
      <c r="R45" s="45">
        <v>0</v>
      </c>
      <c r="S45" s="45">
        <v>0</v>
      </c>
      <c r="T45" s="45">
        <v>18</v>
      </c>
      <c r="U45" s="45">
        <v>0</v>
      </c>
      <c r="V45" s="45">
        <v>0</v>
      </c>
      <c r="W45" s="45">
        <v>6</v>
      </c>
      <c r="X45" s="45">
        <v>15</v>
      </c>
      <c r="Y45" s="45">
        <v>12</v>
      </c>
      <c r="Z45" s="45">
        <v>0</v>
      </c>
      <c r="AA45" s="45">
        <v>0</v>
      </c>
      <c r="AB45" s="45">
        <v>0</v>
      </c>
      <c r="AC45" s="53">
        <f t="shared" si="0"/>
        <v>191</v>
      </c>
    </row>
    <row r="46" spans="2:29" ht="31.5">
      <c r="B46" s="167"/>
      <c r="C46" s="168"/>
      <c r="D46" s="7" t="s">
        <v>36</v>
      </c>
      <c r="E46" s="45">
        <v>3</v>
      </c>
      <c r="F46" s="45">
        <v>4</v>
      </c>
      <c r="G46" s="45">
        <v>2</v>
      </c>
      <c r="H46" s="45">
        <v>4</v>
      </c>
      <c r="I46" s="45">
        <v>1</v>
      </c>
      <c r="J46" s="45">
        <v>1</v>
      </c>
      <c r="K46" s="45">
        <v>1</v>
      </c>
      <c r="L46" s="45">
        <v>0</v>
      </c>
      <c r="M46" s="45">
        <v>0</v>
      </c>
      <c r="N46" s="45">
        <v>0</v>
      </c>
      <c r="O46" s="45">
        <v>1</v>
      </c>
      <c r="P46" s="45">
        <v>0</v>
      </c>
      <c r="Q46" s="45">
        <v>1</v>
      </c>
      <c r="R46" s="45">
        <v>0</v>
      </c>
      <c r="S46" s="45">
        <v>0</v>
      </c>
      <c r="T46" s="45">
        <v>3</v>
      </c>
      <c r="U46" s="45">
        <v>0</v>
      </c>
      <c r="V46" s="45">
        <v>0</v>
      </c>
      <c r="W46" s="45">
        <v>2</v>
      </c>
      <c r="X46" s="45">
        <v>1</v>
      </c>
      <c r="Y46" s="45">
        <v>1</v>
      </c>
      <c r="Z46" s="45">
        <v>0</v>
      </c>
      <c r="AA46" s="45">
        <v>0</v>
      </c>
      <c r="AB46" s="45">
        <v>0</v>
      </c>
      <c r="AC46" s="53">
        <f t="shared" si="0"/>
        <v>25</v>
      </c>
    </row>
    <row r="47" spans="2:29" ht="15.75">
      <c r="B47" s="167"/>
      <c r="C47" s="168"/>
      <c r="D47" s="6" t="s">
        <v>37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53">
        <f t="shared" si="0"/>
        <v>0</v>
      </c>
    </row>
    <row r="48" spans="2:29" ht="15.75">
      <c r="B48" s="167"/>
      <c r="C48" s="168"/>
      <c r="D48" s="8" t="s">
        <v>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4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1</v>
      </c>
      <c r="X48" s="46">
        <v>1</v>
      </c>
      <c r="Y48" s="46">
        <v>0</v>
      </c>
      <c r="Z48" s="46">
        <v>0</v>
      </c>
      <c r="AA48" s="46">
        <v>0</v>
      </c>
      <c r="AB48" s="46">
        <v>0</v>
      </c>
      <c r="AC48" s="53">
        <f t="shared" si="0"/>
        <v>6</v>
      </c>
    </row>
    <row r="49" spans="2:29" ht="15.75">
      <c r="B49" s="167" t="s">
        <v>44</v>
      </c>
      <c r="C49" s="168">
        <v>10</v>
      </c>
      <c r="D49" s="5" t="s">
        <v>34</v>
      </c>
      <c r="E49" s="44">
        <v>4</v>
      </c>
      <c r="F49" s="44">
        <v>0</v>
      </c>
      <c r="G49" s="44">
        <v>0</v>
      </c>
      <c r="H49" s="44">
        <v>4</v>
      </c>
      <c r="I49" s="44">
        <v>0</v>
      </c>
      <c r="J49" s="44">
        <v>4</v>
      </c>
      <c r="K49" s="44">
        <v>4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4</v>
      </c>
      <c r="U49" s="44">
        <v>0</v>
      </c>
      <c r="V49" s="44">
        <v>0</v>
      </c>
      <c r="W49" s="44">
        <v>0</v>
      </c>
      <c r="X49" s="44">
        <v>4</v>
      </c>
      <c r="Y49" s="44">
        <v>0</v>
      </c>
      <c r="Z49" s="44">
        <v>0</v>
      </c>
      <c r="AA49" s="44">
        <v>0</v>
      </c>
      <c r="AB49" s="44">
        <v>0</v>
      </c>
      <c r="AC49" s="52">
        <f t="shared" si="0"/>
        <v>24</v>
      </c>
    </row>
    <row r="50" spans="2:29" ht="15.75">
      <c r="B50" s="167"/>
      <c r="C50" s="168"/>
      <c r="D50" s="6" t="s">
        <v>35</v>
      </c>
      <c r="E50" s="45">
        <v>1</v>
      </c>
      <c r="F50" s="45">
        <v>0</v>
      </c>
      <c r="G50" s="45">
        <v>0</v>
      </c>
      <c r="H50" s="45">
        <v>2</v>
      </c>
      <c r="I50" s="45">
        <v>0</v>
      </c>
      <c r="J50" s="45">
        <v>1</v>
      </c>
      <c r="K50" s="45">
        <v>3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45">
        <v>0</v>
      </c>
      <c r="V50" s="45">
        <v>0</v>
      </c>
      <c r="W50" s="45">
        <v>0</v>
      </c>
      <c r="X50" s="45">
        <v>1</v>
      </c>
      <c r="Y50" s="45">
        <v>0</v>
      </c>
      <c r="Z50" s="45">
        <v>0</v>
      </c>
      <c r="AA50" s="45">
        <v>0</v>
      </c>
      <c r="AB50" s="45">
        <v>0</v>
      </c>
      <c r="AC50" s="53">
        <f t="shared" si="0"/>
        <v>9</v>
      </c>
    </row>
    <row r="51" spans="2:29" ht="31.5">
      <c r="B51" s="167"/>
      <c r="C51" s="168"/>
      <c r="D51" s="7" t="s">
        <v>36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1</v>
      </c>
      <c r="U51" s="45">
        <v>0</v>
      </c>
      <c r="V51" s="45">
        <v>0</v>
      </c>
      <c r="W51" s="45">
        <v>0</v>
      </c>
      <c r="X51" s="45">
        <v>1</v>
      </c>
      <c r="Y51" s="45">
        <v>0</v>
      </c>
      <c r="Z51" s="45">
        <v>0</v>
      </c>
      <c r="AA51" s="45">
        <v>0</v>
      </c>
      <c r="AB51" s="45">
        <v>0</v>
      </c>
      <c r="AC51" s="53">
        <f t="shared" si="0"/>
        <v>3</v>
      </c>
    </row>
    <row r="52" spans="2:29" ht="15.75">
      <c r="B52" s="167"/>
      <c r="C52" s="168"/>
      <c r="D52" s="6" t="s">
        <v>37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53">
        <f t="shared" si="0"/>
        <v>0</v>
      </c>
    </row>
    <row r="53" spans="2:29" ht="15.75">
      <c r="B53" s="167"/>
      <c r="C53" s="168"/>
      <c r="D53" s="8" t="s">
        <v>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1</v>
      </c>
      <c r="Y53" s="46">
        <v>0</v>
      </c>
      <c r="Z53" s="46">
        <v>0</v>
      </c>
      <c r="AA53" s="46">
        <v>0</v>
      </c>
      <c r="AB53" s="46">
        <v>0</v>
      </c>
      <c r="AC53" s="53">
        <f t="shared" si="0"/>
        <v>1</v>
      </c>
    </row>
    <row r="54" spans="2:29" ht="15.75">
      <c r="B54" s="167" t="s">
        <v>45</v>
      </c>
      <c r="C54" s="168">
        <v>11</v>
      </c>
      <c r="D54" s="5" t="s">
        <v>34</v>
      </c>
      <c r="E54" s="44">
        <v>0</v>
      </c>
      <c r="F54" s="44">
        <v>4</v>
      </c>
      <c r="G54" s="44">
        <v>0</v>
      </c>
      <c r="H54" s="44">
        <v>4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4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4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52">
        <f t="shared" si="0"/>
        <v>16</v>
      </c>
    </row>
    <row r="55" spans="2:29" ht="15.75">
      <c r="B55" s="167"/>
      <c r="C55" s="168"/>
      <c r="D55" s="6" t="s">
        <v>35</v>
      </c>
      <c r="E55" s="45">
        <v>0</v>
      </c>
      <c r="F55" s="45">
        <v>1</v>
      </c>
      <c r="G55" s="45">
        <v>0</v>
      </c>
      <c r="H55" s="45">
        <v>1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2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2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53">
        <f t="shared" si="0"/>
        <v>6</v>
      </c>
    </row>
    <row r="56" spans="2:29" ht="31.5">
      <c r="B56" s="167"/>
      <c r="C56" s="168"/>
      <c r="D56" s="7" t="s">
        <v>36</v>
      </c>
      <c r="E56" s="45">
        <v>0</v>
      </c>
      <c r="F56" s="45">
        <v>0</v>
      </c>
      <c r="G56" s="45">
        <v>0</v>
      </c>
      <c r="H56" s="45">
        <v>1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1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53">
        <f t="shared" si="0"/>
        <v>2</v>
      </c>
    </row>
    <row r="57" spans="2:29" ht="15.75">
      <c r="B57" s="167"/>
      <c r="C57" s="168"/>
      <c r="D57" s="6" t="s">
        <v>37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53">
        <f t="shared" si="0"/>
        <v>0</v>
      </c>
    </row>
    <row r="58" spans="2:29" ht="15.75">
      <c r="B58" s="167"/>
      <c r="C58" s="168"/>
      <c r="D58" s="8" t="s">
        <v>38</v>
      </c>
      <c r="E58" s="46">
        <v>0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1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53">
        <f t="shared" si="0"/>
        <v>3</v>
      </c>
    </row>
    <row r="59" spans="2:29" ht="15.75">
      <c r="B59" s="169" t="s">
        <v>46</v>
      </c>
      <c r="C59" s="169"/>
      <c r="D59" s="9" t="s">
        <v>47</v>
      </c>
      <c r="E59" s="9">
        <f t="shared" ref="E59:AB59" si="1">SUM(E19,E24,E29,E34,E39,E44,E49,E54)</f>
        <v>77</v>
      </c>
      <c r="F59" s="9">
        <f t="shared" si="1"/>
        <v>77</v>
      </c>
      <c r="G59" s="9">
        <f t="shared" si="1"/>
        <v>64</v>
      </c>
      <c r="H59" s="9">
        <f t="shared" si="1"/>
        <v>72</v>
      </c>
      <c r="I59" s="9">
        <f t="shared" si="1"/>
        <v>73</v>
      </c>
      <c r="J59" s="9">
        <f t="shared" si="1"/>
        <v>77</v>
      </c>
      <c r="K59" s="9">
        <f t="shared" si="1"/>
        <v>77</v>
      </c>
      <c r="L59" s="9">
        <f t="shared" si="1"/>
        <v>0</v>
      </c>
      <c r="M59" s="9">
        <f t="shared" si="1"/>
        <v>73</v>
      </c>
      <c r="N59" s="9">
        <f t="shared" si="1"/>
        <v>0</v>
      </c>
      <c r="O59" s="9">
        <f t="shared" si="1"/>
        <v>65</v>
      </c>
      <c r="P59" s="9">
        <f t="shared" si="1"/>
        <v>35</v>
      </c>
      <c r="Q59" s="9">
        <f t="shared" si="1"/>
        <v>73</v>
      </c>
      <c r="R59" s="9">
        <f t="shared" si="1"/>
        <v>0</v>
      </c>
      <c r="S59" s="9">
        <f t="shared" si="1"/>
        <v>32</v>
      </c>
      <c r="T59" s="9">
        <f t="shared" si="1"/>
        <v>77</v>
      </c>
      <c r="U59" s="9">
        <f t="shared" si="1"/>
        <v>0</v>
      </c>
      <c r="V59" s="9">
        <f t="shared" si="1"/>
        <v>0</v>
      </c>
      <c r="W59" s="9">
        <f t="shared" si="1"/>
        <v>77</v>
      </c>
      <c r="X59" s="9">
        <f t="shared" si="1"/>
        <v>33</v>
      </c>
      <c r="Y59" s="9">
        <f t="shared" si="1"/>
        <v>64</v>
      </c>
      <c r="Z59" s="9">
        <f t="shared" si="1"/>
        <v>0</v>
      </c>
      <c r="AA59" s="9">
        <f t="shared" si="1"/>
        <v>0</v>
      </c>
      <c r="AB59" s="9">
        <f t="shared" si="1"/>
        <v>0</v>
      </c>
      <c r="AC59" s="52"/>
    </row>
    <row r="60" spans="2:29" ht="15.75">
      <c r="B60" s="169"/>
      <c r="C60" s="169"/>
      <c r="D60" s="10" t="s">
        <v>35</v>
      </c>
      <c r="E60" s="10">
        <f t="shared" ref="E60:AB60" si="2">SUM(E20,E25,E30,E35,E40,E45,E50,E55)</f>
        <v>53</v>
      </c>
      <c r="F60" s="10">
        <f t="shared" si="2"/>
        <v>41</v>
      </c>
      <c r="G60" s="10">
        <f t="shared" si="2"/>
        <v>37</v>
      </c>
      <c r="H60" s="10">
        <f t="shared" si="2"/>
        <v>36</v>
      </c>
      <c r="I60" s="10">
        <f t="shared" si="2"/>
        <v>43</v>
      </c>
      <c r="J60" s="10">
        <f t="shared" si="2"/>
        <v>50</v>
      </c>
      <c r="K60" s="10">
        <f t="shared" si="2"/>
        <v>45</v>
      </c>
      <c r="L60" s="10">
        <f t="shared" si="2"/>
        <v>0</v>
      </c>
      <c r="M60" s="10">
        <f t="shared" si="2"/>
        <v>39</v>
      </c>
      <c r="N60" s="10">
        <f t="shared" si="2"/>
        <v>0</v>
      </c>
      <c r="O60" s="10">
        <f t="shared" si="2"/>
        <v>28</v>
      </c>
      <c r="P60" s="10">
        <f t="shared" si="2"/>
        <v>28</v>
      </c>
      <c r="Q60" s="10">
        <f t="shared" si="2"/>
        <v>42</v>
      </c>
      <c r="R60" s="10">
        <f t="shared" si="2"/>
        <v>0</v>
      </c>
      <c r="S60" s="10">
        <f t="shared" si="2"/>
        <v>18</v>
      </c>
      <c r="T60" s="10">
        <f t="shared" si="2"/>
        <v>48</v>
      </c>
      <c r="U60" s="10">
        <f t="shared" si="2"/>
        <v>0</v>
      </c>
      <c r="V60" s="10">
        <f t="shared" si="2"/>
        <v>0</v>
      </c>
      <c r="W60" s="10">
        <f t="shared" si="2"/>
        <v>37</v>
      </c>
      <c r="X60" s="10">
        <f t="shared" si="2"/>
        <v>16</v>
      </c>
      <c r="Y60" s="10">
        <f t="shared" si="2"/>
        <v>25</v>
      </c>
      <c r="Z60" s="10">
        <f t="shared" si="2"/>
        <v>0</v>
      </c>
      <c r="AA60" s="10">
        <f t="shared" si="2"/>
        <v>0</v>
      </c>
      <c r="AB60" s="10">
        <f t="shared" si="2"/>
        <v>0</v>
      </c>
      <c r="AC60" s="54">
        <f>SUM(E60:AB60)</f>
        <v>586</v>
      </c>
    </row>
    <row r="63" spans="2:29" ht="18.75">
      <c r="D63" s="11" t="s">
        <v>69</v>
      </c>
    </row>
    <row r="64" spans="2:29" ht="18.75">
      <c r="D64" s="11" t="s">
        <v>48</v>
      </c>
    </row>
    <row r="65" spans="4:4" ht="18.75">
      <c r="D65" s="11" t="s">
        <v>49</v>
      </c>
    </row>
    <row r="73" spans="4:4" ht="71.25" customHeight="1">
      <c r="D73" s="13"/>
    </row>
  </sheetData>
  <mergeCells count="18">
    <mergeCell ref="B59:C60"/>
    <mergeCell ref="B44:B48"/>
    <mergeCell ref="C44:C48"/>
    <mergeCell ref="B49:B53"/>
    <mergeCell ref="C49:C53"/>
    <mergeCell ref="B54:B58"/>
    <mergeCell ref="C54:C58"/>
    <mergeCell ref="B29:B33"/>
    <mergeCell ref="C29:C33"/>
    <mergeCell ref="B34:B38"/>
    <mergeCell ref="C34:C38"/>
    <mergeCell ref="B39:B43"/>
    <mergeCell ref="C39:C43"/>
    <mergeCell ref="A7:AI7"/>
    <mergeCell ref="B19:B23"/>
    <mergeCell ref="C19:C23"/>
    <mergeCell ref="B24:B28"/>
    <mergeCell ref="C24:C28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N30"/>
  <sheetViews>
    <sheetView topLeftCell="A7" zoomScale="70" zoomScaleNormal="70" zoomScalePageLayoutView="60" workbookViewId="0">
      <selection activeCell="G27" sqref="G27"/>
    </sheetView>
  </sheetViews>
  <sheetFormatPr defaultRowHeight="15"/>
  <cols>
    <col min="2" max="2" width="12" style="1" customWidth="1"/>
    <col min="3" max="3" width="12.375" style="1" customWidth="1"/>
    <col min="4" max="4" width="16.25" style="1" customWidth="1"/>
    <col min="5" max="5" width="12.625" style="1" customWidth="1"/>
    <col min="6" max="6" width="14.625" style="1" customWidth="1"/>
    <col min="7" max="7" width="18.5" style="1" customWidth="1"/>
    <col min="8" max="8" width="4.75" style="1" customWidth="1"/>
    <col min="9" max="9" width="12.625" style="1" customWidth="1"/>
    <col min="10" max="10" width="9.5" style="1"/>
    <col min="11" max="11" width="14.625" style="1" customWidth="1"/>
    <col min="12" max="12" width="12.5" style="1" customWidth="1"/>
    <col min="13" max="13" width="17.25" style="1" customWidth="1"/>
    <col min="14" max="14" width="19" style="1" customWidth="1"/>
    <col min="15" max="15" width="3.75" style="1" customWidth="1"/>
    <col min="16" max="16" width="13.125" style="1" customWidth="1"/>
    <col min="17" max="17" width="10.75" style="1" customWidth="1"/>
    <col min="18" max="18" width="12.875" style="1" customWidth="1"/>
    <col min="19" max="19" width="11.375" style="1" customWidth="1"/>
    <col min="20" max="20" width="16.625" style="1" customWidth="1"/>
    <col min="21" max="21" width="15.375" style="1" customWidth="1"/>
    <col min="22" max="1028" width="9.5" style="1"/>
  </cols>
  <sheetData>
    <row r="1" spans="2:1028">
      <c r="J1" s="1" t="s">
        <v>0</v>
      </c>
    </row>
    <row r="2" spans="2:1028">
      <c r="J2" s="1" t="s">
        <v>1</v>
      </c>
    </row>
    <row r="3" spans="2:1028">
      <c r="J3" s="1" t="s">
        <v>2</v>
      </c>
    </row>
    <row r="4" spans="2:1028">
      <c r="J4" s="1" t="s">
        <v>3</v>
      </c>
    </row>
    <row r="5" spans="2:1028">
      <c r="J5" s="1" t="s">
        <v>4</v>
      </c>
      <c r="K5" s="1" t="s">
        <v>5</v>
      </c>
    </row>
    <row r="7" spans="2:1028" ht="18.75">
      <c r="C7" s="170" t="s">
        <v>142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</row>
    <row r="8" spans="2:1028" s="21" customFormat="1" ht="18.75">
      <c r="B8" s="12"/>
      <c r="C8" s="12"/>
      <c r="D8" s="12"/>
      <c r="E8" s="12"/>
      <c r="F8" s="12"/>
      <c r="G8" s="12"/>
      <c r="H8" s="12"/>
      <c r="I8" s="87" t="s">
        <v>88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</row>
    <row r="9" spans="2:1028" s="21" customFormat="1" ht="18.75">
      <c r="B9" s="12"/>
      <c r="C9" s="12"/>
      <c r="D9" s="12"/>
      <c r="E9" s="12"/>
      <c r="F9" s="12"/>
      <c r="G9" s="12"/>
      <c r="H9" s="12"/>
      <c r="I9" s="69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</row>
    <row r="10" spans="2:1028" s="21" customFormat="1" ht="19.5" thickBot="1">
      <c r="B10" s="12"/>
      <c r="C10" s="12"/>
      <c r="D10" s="12"/>
      <c r="E10" s="12"/>
      <c r="F10" s="12"/>
      <c r="G10" s="12"/>
      <c r="H10" s="12"/>
      <c r="I10" s="6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</row>
    <row r="11" spans="2:1028" s="21" customFormat="1" ht="41.25" customHeight="1" thickBot="1">
      <c r="B11" s="12"/>
      <c r="C11" s="12"/>
      <c r="D11" s="26"/>
      <c r="E11" s="27"/>
      <c r="F11" s="28" t="s">
        <v>56</v>
      </c>
      <c r="G11" s="35"/>
      <c r="H11" s="62"/>
      <c r="I11" s="25"/>
      <c r="J11" s="25"/>
      <c r="K11" s="26"/>
      <c r="L11" s="27"/>
      <c r="M11" s="28" t="s">
        <v>58</v>
      </c>
      <c r="N11" s="29"/>
      <c r="O11" s="64"/>
      <c r="P11" s="12"/>
      <c r="Q11" s="25"/>
      <c r="R11" s="26"/>
      <c r="S11" s="27"/>
      <c r="T11" s="28" t="s">
        <v>63</v>
      </c>
      <c r="U11" s="2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</row>
    <row r="12" spans="2:1028" s="34" customFormat="1" ht="64.5" customHeight="1">
      <c r="B12" s="36" t="s">
        <v>72</v>
      </c>
      <c r="C12" s="36" t="s">
        <v>50</v>
      </c>
      <c r="D12" s="37" t="s">
        <v>78</v>
      </c>
      <c r="E12" s="33" t="s">
        <v>70</v>
      </c>
      <c r="F12" s="33" t="s">
        <v>57</v>
      </c>
      <c r="G12" s="33" t="s">
        <v>74</v>
      </c>
      <c r="H12" s="63"/>
      <c r="I12" s="36" t="s">
        <v>72</v>
      </c>
      <c r="J12" s="36" t="s">
        <v>50</v>
      </c>
      <c r="K12" s="39" t="s">
        <v>59</v>
      </c>
      <c r="L12" s="33" t="s">
        <v>71</v>
      </c>
      <c r="M12" s="33" t="s">
        <v>60</v>
      </c>
      <c r="N12" s="33" t="s">
        <v>75</v>
      </c>
      <c r="O12" s="63"/>
      <c r="P12" s="36" t="s">
        <v>72</v>
      </c>
      <c r="Q12" s="36" t="s">
        <v>50</v>
      </c>
      <c r="R12" s="39" t="s">
        <v>61</v>
      </c>
      <c r="S12" s="33" t="s">
        <v>62</v>
      </c>
      <c r="T12" s="33" t="s">
        <v>64</v>
      </c>
      <c r="U12" s="33" t="s">
        <v>76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</row>
    <row r="13" spans="2:1028" s="31" customFormat="1" ht="34.5" customHeight="1" thickBot="1">
      <c r="B13" s="61" t="s">
        <v>8</v>
      </c>
      <c r="C13" s="70">
        <v>4</v>
      </c>
      <c r="D13" s="67">
        <f>'Приложение 1'!E20</f>
        <v>0</v>
      </c>
      <c r="E13" s="47">
        <v>0</v>
      </c>
      <c r="F13" s="47">
        <v>0</v>
      </c>
      <c r="G13" s="47">
        <v>0</v>
      </c>
      <c r="H13" s="65"/>
      <c r="I13" s="66" t="s">
        <v>8</v>
      </c>
      <c r="J13" s="70">
        <v>4</v>
      </c>
      <c r="K13" s="68">
        <f>'Приложение 1'!E22</f>
        <v>0</v>
      </c>
      <c r="L13" s="47">
        <v>0</v>
      </c>
      <c r="M13" s="47">
        <v>0</v>
      </c>
      <c r="N13" s="47">
        <v>0</v>
      </c>
      <c r="O13" s="65"/>
      <c r="P13" s="66" t="s">
        <v>8</v>
      </c>
      <c r="Q13" s="70">
        <v>4</v>
      </c>
      <c r="R13" s="68">
        <f>'Приложение 1'!E23</f>
        <v>0</v>
      </c>
      <c r="S13" s="47">
        <v>0</v>
      </c>
      <c r="T13" s="47">
        <v>0</v>
      </c>
      <c r="U13" s="47"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</row>
    <row r="14" spans="2:1028" ht="24" thickBot="1">
      <c r="B14" s="66" t="s">
        <v>9</v>
      </c>
      <c r="C14" s="70">
        <v>4</v>
      </c>
      <c r="D14" s="67">
        <f>'Приложение 1'!F20</f>
        <v>0</v>
      </c>
      <c r="E14" s="47">
        <v>0</v>
      </c>
      <c r="F14" s="47">
        <v>0</v>
      </c>
      <c r="G14" s="47">
        <v>0</v>
      </c>
      <c r="H14" s="65"/>
      <c r="I14" s="66" t="s">
        <v>9</v>
      </c>
      <c r="J14" s="70">
        <v>4</v>
      </c>
      <c r="K14" s="67">
        <f>'Приложение 1'!F22</f>
        <v>0</v>
      </c>
      <c r="L14" s="47">
        <v>0</v>
      </c>
      <c r="M14" s="47">
        <v>0</v>
      </c>
      <c r="N14" s="47">
        <v>0</v>
      </c>
      <c r="P14" s="66" t="s">
        <v>9</v>
      </c>
      <c r="Q14" s="70">
        <v>4</v>
      </c>
      <c r="R14" s="67">
        <f>'Приложение 1'!F23</f>
        <v>0</v>
      </c>
      <c r="S14" s="47">
        <v>0</v>
      </c>
      <c r="T14" s="47">
        <v>0</v>
      </c>
      <c r="U14" s="47">
        <v>0</v>
      </c>
    </row>
    <row r="15" spans="2:1028" ht="19.5" thickBot="1">
      <c r="D15" s="78">
        <f>D13+D14</f>
        <v>0</v>
      </c>
      <c r="E15" s="78">
        <f t="shared" ref="E15:G15" si="0">E13+E14</f>
        <v>0</v>
      </c>
      <c r="F15" s="78">
        <f t="shared" si="0"/>
        <v>0</v>
      </c>
      <c r="G15" s="78">
        <f t="shared" si="0"/>
        <v>0</v>
      </c>
      <c r="K15" s="78">
        <f>K13+K14</f>
        <v>0</v>
      </c>
      <c r="L15" s="78">
        <f t="shared" ref="L15:N15" si="1">L13+L14</f>
        <v>0</v>
      </c>
      <c r="M15" s="78">
        <f t="shared" si="1"/>
        <v>0</v>
      </c>
      <c r="N15" s="78">
        <f t="shared" si="1"/>
        <v>0</v>
      </c>
      <c r="R15" s="78">
        <f>R13+R14</f>
        <v>0</v>
      </c>
      <c r="S15" s="78">
        <f t="shared" ref="S15:U15" si="2">S13+S14</f>
        <v>0</v>
      </c>
      <c r="T15" s="78">
        <f t="shared" si="2"/>
        <v>0</v>
      </c>
      <c r="U15" s="78">
        <f t="shared" si="2"/>
        <v>0</v>
      </c>
    </row>
    <row r="17" spans="2:15" ht="15.75" thickBot="1"/>
    <row r="18" spans="2:15" ht="21.75" thickBot="1">
      <c r="B18" s="12"/>
      <c r="C18" s="12"/>
      <c r="D18" s="26"/>
      <c r="E18" s="27"/>
      <c r="F18" s="28" t="s">
        <v>110</v>
      </c>
      <c r="G18" s="35"/>
    </row>
    <row r="19" spans="2:15" ht="68.25">
      <c r="B19" s="36" t="s">
        <v>72</v>
      </c>
      <c r="C19" s="36" t="s">
        <v>50</v>
      </c>
      <c r="D19" s="37" t="s">
        <v>111</v>
      </c>
      <c r="E19" s="33" t="s">
        <v>112</v>
      </c>
      <c r="F19" s="33" t="s">
        <v>113</v>
      </c>
      <c r="G19" s="33" t="s">
        <v>114</v>
      </c>
    </row>
    <row r="20" spans="2:15" ht="24" thickBot="1">
      <c r="B20" s="61" t="s">
        <v>8</v>
      </c>
      <c r="C20" s="70">
        <v>4</v>
      </c>
      <c r="D20" s="72">
        <f>'Приложение 1'!E21</f>
        <v>0</v>
      </c>
      <c r="E20" s="73">
        <v>0</v>
      </c>
      <c r="F20" s="73">
        <v>0</v>
      </c>
      <c r="G20" s="73">
        <v>0</v>
      </c>
    </row>
    <row r="21" spans="2:15" ht="24" thickBot="1">
      <c r="B21" s="66" t="s">
        <v>9</v>
      </c>
      <c r="C21" s="74">
        <v>4</v>
      </c>
      <c r="D21" s="75">
        <f>'Приложение 1'!F21</f>
        <v>0</v>
      </c>
      <c r="E21" s="76">
        <v>0</v>
      </c>
      <c r="F21" s="76">
        <v>0</v>
      </c>
      <c r="G21" s="77">
        <v>0</v>
      </c>
    </row>
    <row r="22" spans="2:15" ht="19.5" thickBot="1">
      <c r="D22" s="78">
        <f>D20+D21</f>
        <v>0</v>
      </c>
      <c r="E22" s="78">
        <f t="shared" ref="E22:G22" si="3">E20+E21</f>
        <v>0</v>
      </c>
      <c r="F22" s="78">
        <f t="shared" si="3"/>
        <v>0</v>
      </c>
      <c r="G22" s="78">
        <f t="shared" si="3"/>
        <v>0</v>
      </c>
    </row>
    <row r="24" spans="2:15" ht="15.75" thickBot="1"/>
    <row r="25" spans="2:15" ht="19.5" thickBot="1">
      <c r="C25" s="12"/>
      <c r="D25" s="26"/>
      <c r="E25" s="27"/>
      <c r="F25" s="28" t="s">
        <v>56</v>
      </c>
      <c r="G25" s="35"/>
      <c r="H25" s="62"/>
      <c r="J25" s="25"/>
      <c r="K25" s="26"/>
      <c r="L25" s="27"/>
      <c r="M25" s="28" t="s">
        <v>52</v>
      </c>
      <c r="N25" s="29"/>
      <c r="O25" s="64"/>
    </row>
    <row r="26" spans="2:15" ht="68.25">
      <c r="C26" s="36" t="s">
        <v>50</v>
      </c>
      <c r="D26" s="37" t="s">
        <v>78</v>
      </c>
      <c r="E26" s="33" t="s">
        <v>112</v>
      </c>
      <c r="F26" s="33" t="s">
        <v>113</v>
      </c>
      <c r="G26" s="33" t="s">
        <v>114</v>
      </c>
      <c r="H26" s="63"/>
      <c r="J26" s="36" t="s">
        <v>50</v>
      </c>
      <c r="K26" s="39" t="s">
        <v>54</v>
      </c>
      <c r="L26" s="33" t="s">
        <v>79</v>
      </c>
      <c r="M26" s="33" t="s">
        <v>53</v>
      </c>
      <c r="N26" s="33" t="s">
        <v>77</v>
      </c>
      <c r="O26" s="63"/>
    </row>
    <row r="27" spans="2:15" ht="24" thickBot="1">
      <c r="C27" s="71" t="s">
        <v>55</v>
      </c>
      <c r="D27" s="38">
        <f>'Приложение 1'!AC25+'Приложение 1'!AC30+'Приложение 1'!AC35+'Приложение 1'!AC40+'Приложение 1'!AC45+'Приложение 1'!AC50+'Приложение 1'!AC55</f>
        <v>586</v>
      </c>
      <c r="E27" s="47">
        <v>18</v>
      </c>
      <c r="F27" s="47">
        <v>77</v>
      </c>
      <c r="G27" s="47">
        <v>0</v>
      </c>
      <c r="H27" s="65"/>
      <c r="J27" s="71" t="s">
        <v>55</v>
      </c>
      <c r="K27" s="40">
        <f>'Приложение 1'!AC27+'Приложение 1'!AC28+'Приложение 1'!AC32+'Приложение 1'!AC33+'Приложение 1'!AC37+'Приложение 1'!AC38+'Приложение 1'!AC42+'Приложение 1'!AC43+'Приложение 1'!AC47+'Приложение 1'!AC48+'Приложение 1'!AC52+'Приложение 1'!AC53+'Приложение 1'!AC57+'Приложение 1'!AC58</f>
        <v>32</v>
      </c>
      <c r="L27" s="47">
        <v>6</v>
      </c>
      <c r="M27" s="47">
        <v>26</v>
      </c>
      <c r="N27" s="47">
        <v>0</v>
      </c>
      <c r="O27" s="65"/>
    </row>
    <row r="30" spans="2:15" ht="20.25">
      <c r="E30" s="11" t="s">
        <v>115</v>
      </c>
    </row>
  </sheetData>
  <mergeCells count="1">
    <mergeCell ref="C7:AM7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0"/>
  <sheetViews>
    <sheetView topLeftCell="A16" zoomScale="80" zoomScaleNormal="80" zoomScalePageLayoutView="60" workbookViewId="0">
      <selection activeCell="G36" sqref="G36"/>
    </sheetView>
  </sheetViews>
  <sheetFormatPr defaultRowHeight="15"/>
  <cols>
    <col min="1" max="1" width="11.875" style="1" customWidth="1"/>
    <col min="2" max="2" width="5.625" style="81" customWidth="1"/>
    <col min="3" max="3" width="41" style="1" customWidth="1"/>
    <col min="4" max="4" width="16.375" style="1" customWidth="1"/>
    <col min="5" max="5" width="15.875" style="1" customWidth="1"/>
    <col min="6" max="6" width="11.875" style="1" customWidth="1"/>
    <col min="7" max="1025" width="9.5" style="1"/>
  </cols>
  <sheetData>
    <row r="1" spans="1:1025" s="80" customFormat="1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</row>
    <row r="2" spans="1:1025">
      <c r="H2" s="1" t="s">
        <v>1</v>
      </c>
    </row>
    <row r="3" spans="1:1025">
      <c r="H3" s="1" t="s">
        <v>2</v>
      </c>
    </row>
    <row r="4" spans="1:1025">
      <c r="H4" s="1" t="s">
        <v>3</v>
      </c>
    </row>
    <row r="5" spans="1:1025">
      <c r="H5" s="1" t="s">
        <v>4</v>
      </c>
      <c r="I5" s="1" t="s">
        <v>5</v>
      </c>
    </row>
    <row r="8" spans="1:1025" ht="18.75">
      <c r="C8" s="170" t="s">
        <v>143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</row>
    <row r="9" spans="1:1025" ht="15.75" thickBot="1"/>
    <row r="10" spans="1:1025" ht="75">
      <c r="B10" s="83" t="s">
        <v>5</v>
      </c>
      <c r="C10" s="84" t="s">
        <v>82</v>
      </c>
      <c r="D10" s="84" t="s">
        <v>81</v>
      </c>
      <c r="E10" s="85" t="s">
        <v>116</v>
      </c>
      <c r="F10" s="85" t="s">
        <v>117</v>
      </c>
    </row>
    <row r="11" spans="1:1025" ht="20.25">
      <c r="B11" s="86">
        <v>1</v>
      </c>
      <c r="C11" s="82" t="s">
        <v>89</v>
      </c>
      <c r="D11" s="91"/>
      <c r="E11" s="91"/>
      <c r="F11" s="92"/>
      <c r="G11" s="11" t="s">
        <v>115</v>
      </c>
    </row>
    <row r="12" spans="1:1025" ht="18.75">
      <c r="B12" s="86">
        <v>2</v>
      </c>
      <c r="C12" s="82" t="s">
        <v>90</v>
      </c>
      <c r="D12" s="91"/>
      <c r="E12" s="91"/>
      <c r="F12" s="92"/>
    </row>
    <row r="13" spans="1:1025" ht="18.75">
      <c r="B13" s="86">
        <v>3</v>
      </c>
      <c r="C13" s="82" t="s">
        <v>91</v>
      </c>
      <c r="D13" s="91"/>
      <c r="E13" s="91"/>
      <c r="F13" s="92"/>
    </row>
    <row r="14" spans="1:1025" ht="18.75">
      <c r="B14" s="86">
        <v>4</v>
      </c>
      <c r="C14" s="82" t="s">
        <v>92</v>
      </c>
      <c r="D14" s="91"/>
      <c r="E14" s="91"/>
      <c r="F14" s="92"/>
    </row>
    <row r="15" spans="1:1025" ht="18.75">
      <c r="B15" s="86">
        <v>5</v>
      </c>
      <c r="C15" s="82" t="s">
        <v>93</v>
      </c>
      <c r="D15" s="91"/>
      <c r="E15" s="91"/>
      <c r="F15" s="92"/>
    </row>
    <row r="16" spans="1:1025" ht="18.75">
      <c r="B16" s="86">
        <v>6</v>
      </c>
      <c r="C16" s="82" t="s">
        <v>94</v>
      </c>
      <c r="D16" s="91"/>
      <c r="E16" s="91"/>
      <c r="F16" s="92"/>
    </row>
    <row r="17" spans="2:6" ht="18.75">
      <c r="B17" s="86">
        <v>7</v>
      </c>
      <c r="C17" s="82" t="s">
        <v>95</v>
      </c>
      <c r="D17" s="91"/>
      <c r="E17" s="91"/>
      <c r="F17" s="92"/>
    </row>
    <row r="18" spans="2:6" ht="18.75">
      <c r="B18" s="86">
        <v>8</v>
      </c>
      <c r="C18" s="82" t="s">
        <v>96</v>
      </c>
      <c r="D18" s="91"/>
      <c r="E18" s="91"/>
      <c r="F18" s="92"/>
    </row>
    <row r="19" spans="2:6" ht="18.75">
      <c r="B19" s="86">
        <v>9</v>
      </c>
      <c r="C19" s="82" t="s">
        <v>97</v>
      </c>
      <c r="D19" s="91"/>
      <c r="E19" s="91"/>
      <c r="F19" s="92"/>
    </row>
    <row r="20" spans="2:6" ht="18.75">
      <c r="B20" s="86">
        <v>10</v>
      </c>
      <c r="C20" s="82" t="s">
        <v>83</v>
      </c>
      <c r="D20" s="91"/>
      <c r="E20" s="91"/>
      <c r="F20" s="92"/>
    </row>
    <row r="21" spans="2:6" ht="18.75">
      <c r="B21" s="86">
        <v>11</v>
      </c>
      <c r="C21" s="82" t="s">
        <v>84</v>
      </c>
      <c r="D21" s="91"/>
      <c r="E21" s="91"/>
      <c r="F21" s="92"/>
    </row>
    <row r="22" spans="2:6" ht="18.75">
      <c r="B22" s="86">
        <v>12</v>
      </c>
      <c r="C22" s="82" t="s">
        <v>98</v>
      </c>
      <c r="D22" s="91"/>
      <c r="E22" s="91"/>
      <c r="F22" s="92"/>
    </row>
    <row r="23" spans="2:6" ht="18.75">
      <c r="B23" s="86">
        <v>13</v>
      </c>
      <c r="C23" s="82" t="s">
        <v>85</v>
      </c>
      <c r="D23" s="91"/>
      <c r="E23" s="91"/>
      <c r="F23" s="92"/>
    </row>
    <row r="24" spans="2:6" ht="18.75">
      <c r="B24" s="86">
        <v>14</v>
      </c>
      <c r="C24" s="82" t="s">
        <v>86</v>
      </c>
      <c r="D24" s="91"/>
      <c r="E24" s="91"/>
      <c r="F24" s="92"/>
    </row>
    <row r="25" spans="2:6" ht="18.75">
      <c r="B25" s="86">
        <v>15</v>
      </c>
      <c r="C25" s="82" t="s">
        <v>99</v>
      </c>
      <c r="D25" s="91"/>
      <c r="E25" s="91"/>
      <c r="F25" s="92"/>
    </row>
    <row r="26" spans="2:6" ht="18.75">
      <c r="B26" s="86">
        <v>16</v>
      </c>
      <c r="C26" s="82" t="s">
        <v>100</v>
      </c>
      <c r="D26" s="91"/>
      <c r="E26" s="91"/>
      <c r="F26" s="92"/>
    </row>
    <row r="27" spans="2:6" ht="18.75">
      <c r="B27" s="86">
        <v>17</v>
      </c>
      <c r="C27" s="82" t="s">
        <v>101</v>
      </c>
      <c r="D27" s="91"/>
      <c r="E27" s="91"/>
      <c r="F27" s="92"/>
    </row>
    <row r="28" spans="2:6" ht="18.75">
      <c r="B28" s="86">
        <v>18</v>
      </c>
      <c r="C28" s="82" t="s">
        <v>102</v>
      </c>
      <c r="D28" s="91"/>
      <c r="E28" s="91"/>
      <c r="F28" s="92"/>
    </row>
    <row r="29" spans="2:6" ht="18.75">
      <c r="B29" s="86">
        <v>19</v>
      </c>
      <c r="C29" s="82" t="s">
        <v>103</v>
      </c>
      <c r="D29" s="91"/>
      <c r="E29" s="91"/>
      <c r="F29" s="92"/>
    </row>
    <row r="30" spans="2:6" ht="18.75">
      <c r="B30" s="86">
        <v>20</v>
      </c>
      <c r="C30" s="82" t="s">
        <v>104</v>
      </c>
      <c r="D30" s="91"/>
      <c r="E30" s="91"/>
      <c r="F30" s="92"/>
    </row>
    <row r="31" spans="2:6" ht="18.75">
      <c r="B31" s="86">
        <v>21</v>
      </c>
      <c r="C31" s="82" t="s">
        <v>105</v>
      </c>
      <c r="D31" s="91"/>
      <c r="E31" s="91"/>
      <c r="F31" s="92"/>
    </row>
    <row r="32" spans="2:6" ht="18.75">
      <c r="B32" s="86">
        <v>22</v>
      </c>
      <c r="C32" s="82" t="s">
        <v>106</v>
      </c>
      <c r="D32" s="91"/>
      <c r="E32" s="91"/>
      <c r="F32" s="92"/>
    </row>
    <row r="33" spans="2:6" ht="18.75">
      <c r="B33" s="86">
        <v>23</v>
      </c>
      <c r="C33" s="82" t="s">
        <v>87</v>
      </c>
      <c r="D33" s="91"/>
      <c r="E33" s="91"/>
      <c r="F33" s="92"/>
    </row>
    <row r="34" spans="2:6" ht="18.75">
      <c r="B34" s="86">
        <v>24</v>
      </c>
      <c r="C34" s="82" t="s">
        <v>107</v>
      </c>
      <c r="D34" s="91"/>
      <c r="E34" s="91"/>
      <c r="F34" s="92"/>
    </row>
    <row r="35" spans="2:6" ht="18.75">
      <c r="B35" s="86">
        <v>25</v>
      </c>
      <c r="C35" s="82" t="s">
        <v>108</v>
      </c>
      <c r="D35" s="91"/>
      <c r="E35" s="91"/>
      <c r="F35" s="92"/>
    </row>
    <row r="36" spans="2:6" ht="18.75">
      <c r="B36" s="86">
        <v>26</v>
      </c>
      <c r="C36" s="82" t="s">
        <v>109</v>
      </c>
      <c r="D36" s="91">
        <v>587</v>
      </c>
      <c r="E36" s="91">
        <v>74</v>
      </c>
      <c r="F36" s="92" t="s">
        <v>156</v>
      </c>
    </row>
    <row r="37" spans="2:6" ht="18.75">
      <c r="B37" s="86"/>
      <c r="C37" s="82"/>
      <c r="D37" s="91"/>
      <c r="E37" s="91"/>
      <c r="F37" s="92"/>
    </row>
    <row r="38" spans="2:6" ht="18.75">
      <c r="B38" s="86"/>
      <c r="C38" s="82"/>
      <c r="D38" s="91"/>
      <c r="E38" s="91"/>
      <c r="F38" s="92"/>
    </row>
    <row r="39" spans="2:6" ht="19.5" thickBot="1">
      <c r="B39" s="89"/>
      <c r="C39" s="90"/>
      <c r="D39" s="93"/>
      <c r="E39" s="93"/>
      <c r="F39" s="94"/>
    </row>
    <row r="40" spans="2:6" ht="19.5" thickBot="1">
      <c r="D40" s="88">
        <f>SUM(D11:D39)</f>
        <v>587</v>
      </c>
      <c r="E40" s="88">
        <f>SUM(E11:E39)</f>
        <v>74</v>
      </c>
    </row>
  </sheetData>
  <mergeCells count="1">
    <mergeCell ref="C8:AM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O27"/>
  <sheetViews>
    <sheetView topLeftCell="A3" zoomScale="90" zoomScaleNormal="90" zoomScalePageLayoutView="60" workbookViewId="0">
      <selection activeCell="F28" sqref="F28"/>
    </sheetView>
  </sheetViews>
  <sheetFormatPr defaultRowHeight="15"/>
  <cols>
    <col min="1" max="1" width="11.875" style="1" customWidth="1"/>
    <col min="2" max="2" width="5.625" style="81" customWidth="1"/>
    <col min="3" max="3" width="32" style="1" customWidth="1"/>
    <col min="4" max="11" width="7.75" style="1" customWidth="1"/>
    <col min="12" max="1029" width="9" style="1"/>
  </cols>
  <sheetData>
    <row r="1" spans="1:1029" s="80" customFormat="1">
      <c r="A1" s="1"/>
      <c r="B1" s="81"/>
      <c r="C1" s="1"/>
      <c r="D1" s="1"/>
      <c r="E1" s="1"/>
      <c r="F1" s="1"/>
      <c r="G1" s="1"/>
      <c r="H1" s="1"/>
      <c r="I1" s="1"/>
      <c r="J1" s="1"/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  <c r="AMO1" s="79"/>
    </row>
    <row r="2" spans="1:1029">
      <c r="L2" s="1" t="s">
        <v>1</v>
      </c>
    </row>
    <row r="3" spans="1:1029">
      <c r="L3" s="1" t="s">
        <v>2</v>
      </c>
    </row>
    <row r="4" spans="1:1029">
      <c r="L4" s="1" t="s">
        <v>3</v>
      </c>
    </row>
    <row r="5" spans="1:1029">
      <c r="L5" s="1" t="s">
        <v>4</v>
      </c>
      <c r="M5" s="1" t="s">
        <v>5</v>
      </c>
    </row>
    <row r="8" spans="1:1029" ht="42.75" customHeight="1">
      <c r="C8" s="171" t="s">
        <v>144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</row>
    <row r="9" spans="1:1029" ht="21" customHeight="1">
      <c r="C9" s="96"/>
      <c r="D9" s="172" t="s">
        <v>88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96"/>
      <c r="T9" s="96"/>
      <c r="U9" s="96"/>
      <c r="V9" s="96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</row>
    <row r="10" spans="1:1029" ht="15.75" thickBot="1"/>
    <row r="11" spans="1:1029" ht="57.75" customHeight="1" thickBot="1">
      <c r="B11" s="173" t="s">
        <v>5</v>
      </c>
      <c r="C11" s="175" t="s">
        <v>118</v>
      </c>
      <c r="D11" s="177" t="s">
        <v>119</v>
      </c>
      <c r="E11" s="178"/>
      <c r="F11" s="178"/>
      <c r="G11" s="178"/>
      <c r="H11" s="178"/>
      <c r="I11" s="178"/>
      <c r="J11" s="178"/>
      <c r="K11" s="179"/>
    </row>
    <row r="12" spans="1:1029" ht="27.75" customHeight="1" thickBot="1">
      <c r="B12" s="174"/>
      <c r="C12" s="176"/>
      <c r="D12" s="97">
        <v>5</v>
      </c>
      <c r="E12" s="98">
        <v>6</v>
      </c>
      <c r="F12" s="98">
        <v>7</v>
      </c>
      <c r="G12" s="98">
        <v>8</v>
      </c>
      <c r="H12" s="98">
        <v>9</v>
      </c>
      <c r="I12" s="98">
        <v>10</v>
      </c>
      <c r="J12" s="99">
        <v>11</v>
      </c>
      <c r="K12" s="100" t="s">
        <v>120</v>
      </c>
    </row>
    <row r="13" spans="1:1029" ht="18.75">
      <c r="B13" s="101">
        <v>1</v>
      </c>
      <c r="C13" s="102"/>
      <c r="D13" s="103"/>
      <c r="E13" s="104"/>
      <c r="F13" s="104"/>
      <c r="G13" s="104"/>
      <c r="H13" s="104"/>
      <c r="I13" s="104"/>
      <c r="J13" s="105"/>
      <c r="K13" s="106">
        <f>SUM(D13:J13)</f>
        <v>0</v>
      </c>
      <c r="L13" s="11"/>
    </row>
    <row r="14" spans="1:1029" ht="18.75">
      <c r="B14" s="107">
        <v>2</v>
      </c>
      <c r="C14" s="108"/>
      <c r="D14" s="109"/>
      <c r="E14" s="91"/>
      <c r="F14" s="91"/>
      <c r="G14" s="91"/>
      <c r="H14" s="91"/>
      <c r="I14" s="91"/>
      <c r="J14" s="110"/>
      <c r="K14" s="106">
        <f t="shared" ref="K14:K23" si="0">SUM(D14:J14)</f>
        <v>0</v>
      </c>
    </row>
    <row r="15" spans="1:1029" ht="18.75">
      <c r="B15" s="107">
        <v>3</v>
      </c>
      <c r="C15" s="108"/>
      <c r="D15" s="109"/>
      <c r="E15" s="91"/>
      <c r="F15" s="91"/>
      <c r="G15" s="91"/>
      <c r="H15" s="91"/>
      <c r="I15" s="91"/>
      <c r="J15" s="110"/>
      <c r="K15" s="106">
        <f t="shared" si="0"/>
        <v>0</v>
      </c>
    </row>
    <row r="16" spans="1:1029" ht="18.75">
      <c r="B16" s="107">
        <v>4</v>
      </c>
      <c r="C16" s="108"/>
      <c r="D16" s="109"/>
      <c r="E16" s="91"/>
      <c r="F16" s="91"/>
      <c r="G16" s="91"/>
      <c r="H16" s="91"/>
      <c r="I16" s="91"/>
      <c r="J16" s="110"/>
      <c r="K16" s="106">
        <f t="shared" si="0"/>
        <v>0</v>
      </c>
    </row>
    <row r="17" spans="2:15" ht="18.75">
      <c r="B17" s="107">
        <v>5</v>
      </c>
      <c r="C17" s="108"/>
      <c r="D17" s="109"/>
      <c r="E17" s="91"/>
      <c r="F17" s="91"/>
      <c r="G17" s="91"/>
      <c r="H17" s="91"/>
      <c r="I17" s="91"/>
      <c r="J17" s="110"/>
      <c r="K17" s="106">
        <f t="shared" si="0"/>
        <v>0</v>
      </c>
    </row>
    <row r="18" spans="2:15" ht="18.75">
      <c r="B18" s="107">
        <v>6</v>
      </c>
      <c r="C18" s="108"/>
      <c r="D18" s="109"/>
      <c r="E18" s="91"/>
      <c r="F18" s="91"/>
      <c r="G18" s="91"/>
      <c r="H18" s="91"/>
      <c r="I18" s="91"/>
      <c r="J18" s="110"/>
      <c r="K18" s="106">
        <f t="shared" si="0"/>
        <v>0</v>
      </c>
      <c r="N18" s="111" t="s">
        <v>121</v>
      </c>
      <c r="O18" s="112"/>
    </row>
    <row r="19" spans="2:15" s="1" customFormat="1" ht="18.75">
      <c r="B19" s="107">
        <v>7</v>
      </c>
      <c r="C19" s="108"/>
      <c r="D19" s="109"/>
      <c r="E19" s="91"/>
      <c r="F19" s="91"/>
      <c r="G19" s="91"/>
      <c r="H19" s="91"/>
      <c r="I19" s="91"/>
      <c r="J19" s="110"/>
      <c r="K19" s="106">
        <f t="shared" si="0"/>
        <v>0</v>
      </c>
      <c r="N19" s="111"/>
      <c r="O19" s="112"/>
    </row>
    <row r="20" spans="2:15" s="1" customFormat="1" ht="18.75">
      <c r="B20" s="107">
        <v>8</v>
      </c>
      <c r="C20" s="108"/>
      <c r="D20" s="109"/>
      <c r="E20" s="91"/>
      <c r="F20" s="91"/>
      <c r="G20" s="91"/>
      <c r="H20" s="91"/>
      <c r="I20" s="91"/>
      <c r="J20" s="110"/>
      <c r="K20" s="106">
        <f t="shared" si="0"/>
        <v>0</v>
      </c>
    </row>
    <row r="21" spans="2:15" s="1" customFormat="1" ht="18.75">
      <c r="B21" s="107"/>
      <c r="C21" s="108"/>
      <c r="D21" s="109"/>
      <c r="E21" s="91"/>
      <c r="F21" s="91"/>
      <c r="G21" s="91"/>
      <c r="H21" s="91"/>
      <c r="I21" s="91"/>
      <c r="J21" s="110"/>
      <c r="K21" s="106">
        <f t="shared" si="0"/>
        <v>0</v>
      </c>
    </row>
    <row r="22" spans="2:15" s="1" customFormat="1" ht="18.75">
      <c r="B22" s="107"/>
      <c r="C22" s="108"/>
      <c r="D22" s="109"/>
      <c r="E22" s="91"/>
      <c r="F22" s="91"/>
      <c r="G22" s="91"/>
      <c r="H22" s="91"/>
      <c r="I22" s="91"/>
      <c r="J22" s="110"/>
      <c r="K22" s="106">
        <f t="shared" si="0"/>
        <v>0</v>
      </c>
    </row>
    <row r="23" spans="2:15" s="1" customFormat="1" ht="19.5" thickBot="1">
      <c r="B23" s="113"/>
      <c r="C23" s="114"/>
      <c r="D23" s="115"/>
      <c r="E23" s="116"/>
      <c r="F23" s="116"/>
      <c r="G23" s="116"/>
      <c r="H23" s="116"/>
      <c r="I23" s="116"/>
      <c r="J23" s="117"/>
      <c r="K23" s="118">
        <f t="shared" si="0"/>
        <v>0</v>
      </c>
    </row>
    <row r="24" spans="2:15" s="1" customFormat="1" ht="19.5" thickBot="1">
      <c r="B24" s="81"/>
      <c r="D24" s="119">
        <f>SUM(D13:D23)</f>
        <v>0</v>
      </c>
      <c r="E24" s="119">
        <f>SUM(E13:E23)</f>
        <v>0</v>
      </c>
      <c r="F24" s="119">
        <f t="shared" ref="F24:J24" si="1">SUM(F13:F23)</f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20">
        <f t="shared" si="1"/>
        <v>0</v>
      </c>
      <c r="K24" s="121">
        <f>SUM(K13:K23)</f>
        <v>0</v>
      </c>
    </row>
    <row r="27" spans="2:15" s="1" customFormat="1" ht="18.75">
      <c r="B27" s="81"/>
      <c r="C27" s="11"/>
      <c r="D27" s="11"/>
      <c r="E27" s="11"/>
      <c r="F27" s="11"/>
      <c r="G27" s="11"/>
      <c r="H27" s="11"/>
      <c r="I27" s="11"/>
      <c r="J27" s="11"/>
    </row>
  </sheetData>
  <mergeCells count="5">
    <mergeCell ref="C8:V8"/>
    <mergeCell ref="D9:R9"/>
    <mergeCell ref="B11:B12"/>
    <mergeCell ref="C11:C12"/>
    <mergeCell ref="D11:K1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N33"/>
  <sheetViews>
    <sheetView topLeftCell="A4" zoomScale="80" zoomScaleNormal="80" workbookViewId="0">
      <selection activeCell="H9" sqref="H9:N9"/>
    </sheetView>
  </sheetViews>
  <sheetFormatPr defaultRowHeight="13.5"/>
  <cols>
    <col min="1" max="1" width="3" customWidth="1"/>
    <col min="2" max="2" width="18.5" customWidth="1"/>
    <col min="3" max="7" width="5.375" customWidth="1"/>
    <col min="8" max="8" width="7.75" customWidth="1"/>
    <col min="9" max="9" width="20.5" customWidth="1"/>
    <col min="10" max="15" width="5.875" customWidth="1"/>
    <col min="16" max="16" width="17.75" customWidth="1"/>
    <col min="21" max="21" width="4.5" customWidth="1"/>
    <col min="23" max="23" width="14.875" customWidth="1"/>
    <col min="28" max="28" width="9" customWidth="1"/>
  </cols>
  <sheetData>
    <row r="1" spans="1:1028" s="80" customFormat="1" ht="15">
      <c r="A1" s="1"/>
      <c r="B1" s="81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  <c r="AMC1" s="79"/>
      <c r="AMD1" s="79"/>
      <c r="AME1" s="79"/>
      <c r="AMF1" s="79"/>
      <c r="AMG1" s="79"/>
      <c r="AMH1" s="79"/>
      <c r="AMI1" s="79"/>
      <c r="AMJ1" s="79"/>
      <c r="AMK1" s="79"/>
      <c r="AML1" s="79"/>
      <c r="AMM1" s="79"/>
      <c r="AMN1" s="79"/>
    </row>
    <row r="2" spans="1:1028" ht="15">
      <c r="A2" s="1"/>
      <c r="B2" s="81"/>
      <c r="C2" s="1"/>
      <c r="D2" s="1"/>
      <c r="E2" s="1"/>
      <c r="F2" s="1"/>
      <c r="G2" s="1"/>
      <c r="H2" s="1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</row>
    <row r="3" spans="1:1028" ht="15">
      <c r="A3" s="1"/>
      <c r="B3" s="81"/>
      <c r="C3" s="1"/>
      <c r="D3" s="1"/>
      <c r="E3" s="1"/>
      <c r="F3" s="1"/>
      <c r="G3" s="1"/>
      <c r="H3" s="1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</row>
    <row r="4" spans="1:1028" ht="15">
      <c r="A4" s="1"/>
      <c r="B4" s="81"/>
      <c r="C4" s="1"/>
      <c r="D4" s="1"/>
      <c r="E4" s="1"/>
      <c r="F4" s="1"/>
      <c r="G4" s="1"/>
      <c r="H4" s="1" t="s">
        <v>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</row>
    <row r="5" spans="1:1028" ht="15">
      <c r="A5" s="1"/>
      <c r="B5" s="81"/>
      <c r="C5" s="1"/>
      <c r="D5" s="1"/>
      <c r="E5" s="1"/>
      <c r="F5" s="1"/>
      <c r="G5" s="1"/>
      <c r="H5" s="1" t="s">
        <v>4</v>
      </c>
      <c r="I5" s="1" t="s">
        <v>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</row>
    <row r="6" spans="1:1028" ht="15">
      <c r="A6" s="1"/>
      <c r="B6" s="8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</row>
    <row r="7" spans="1:1028" ht="15">
      <c r="A7" s="1"/>
      <c r="B7" s="8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</row>
    <row r="8" spans="1:1028" ht="42.75" customHeight="1">
      <c r="A8" s="1"/>
      <c r="B8" s="171" t="s">
        <v>145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</row>
    <row r="9" spans="1:1028" ht="19.5" customHeight="1">
      <c r="A9" s="1"/>
      <c r="B9" s="96"/>
      <c r="C9" s="96"/>
      <c r="D9" s="96"/>
      <c r="E9" s="96"/>
      <c r="F9" s="96"/>
      <c r="G9" s="96"/>
      <c r="H9" s="172" t="s">
        <v>88</v>
      </c>
      <c r="I9" s="172"/>
      <c r="J9" s="172"/>
      <c r="K9" s="172"/>
      <c r="L9" s="172"/>
      <c r="M9" s="172"/>
      <c r="N9" s="172"/>
      <c r="O9" s="96"/>
      <c r="P9" s="96"/>
      <c r="Q9" s="96"/>
      <c r="R9" s="96"/>
      <c r="S9" s="96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</row>
    <row r="10" spans="1:1028" ht="12.75" customHeight="1">
      <c r="A10" s="1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</row>
    <row r="11" spans="1:1028" s="122" customFormat="1" ht="44.25" customHeight="1">
      <c r="B11" s="183" t="s">
        <v>146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</row>
    <row r="12" spans="1:1028" ht="14.25" thickBot="1"/>
    <row r="13" spans="1:1028" s="123" customFormat="1" ht="16.5" customHeight="1" thickBot="1">
      <c r="B13" s="184" t="s">
        <v>122</v>
      </c>
      <c r="C13" s="185"/>
      <c r="D13" s="185"/>
      <c r="E13" s="185"/>
      <c r="F13" s="185"/>
      <c r="G13" s="185"/>
      <c r="H13" s="186"/>
      <c r="I13" s="187" t="s">
        <v>123</v>
      </c>
      <c r="J13" s="185"/>
      <c r="K13" s="185"/>
      <c r="L13" s="185"/>
      <c r="M13" s="185"/>
      <c r="N13" s="185"/>
      <c r="O13" s="186"/>
      <c r="P13" s="187" t="s">
        <v>147</v>
      </c>
      <c r="Q13" s="185"/>
      <c r="R13" s="185"/>
      <c r="S13" s="185"/>
      <c r="T13" s="185"/>
      <c r="U13" s="185"/>
      <c r="V13" s="186"/>
      <c r="W13" s="187" t="s">
        <v>148</v>
      </c>
      <c r="X13" s="185"/>
      <c r="Y13" s="185"/>
      <c r="Z13" s="185"/>
      <c r="AA13" s="185"/>
      <c r="AB13" s="186"/>
    </row>
    <row r="14" spans="1:1028" ht="21.75" customHeight="1" thickBot="1">
      <c r="B14" s="197" t="s">
        <v>124</v>
      </c>
      <c r="C14" s="191" t="s">
        <v>125</v>
      </c>
      <c r="D14" s="191"/>
      <c r="E14" s="191"/>
      <c r="F14" s="191"/>
      <c r="G14" s="191"/>
      <c r="H14" s="192"/>
      <c r="I14" s="188" t="s">
        <v>124</v>
      </c>
      <c r="J14" s="190" t="s">
        <v>125</v>
      </c>
      <c r="K14" s="191"/>
      <c r="L14" s="191"/>
      <c r="M14" s="191"/>
      <c r="N14" s="191"/>
      <c r="O14" s="192"/>
      <c r="P14" s="188" t="s">
        <v>124</v>
      </c>
      <c r="Q14" s="190" t="s">
        <v>125</v>
      </c>
      <c r="R14" s="191"/>
      <c r="S14" s="191"/>
      <c r="T14" s="191"/>
      <c r="U14" s="191"/>
      <c r="V14" s="192"/>
      <c r="W14" s="193" t="s">
        <v>125</v>
      </c>
      <c r="X14" s="194"/>
      <c r="Y14" s="194"/>
      <c r="Z14" s="194"/>
      <c r="AA14" s="194"/>
      <c r="AB14" s="195"/>
    </row>
    <row r="15" spans="1:1028" ht="14.25" customHeight="1" thickBot="1">
      <c r="B15" s="198"/>
      <c r="C15" s="124">
        <v>5</v>
      </c>
      <c r="D15" s="125">
        <v>6</v>
      </c>
      <c r="E15" s="125">
        <v>7</v>
      </c>
      <c r="F15" s="125">
        <v>8</v>
      </c>
      <c r="G15" s="125">
        <v>9</v>
      </c>
      <c r="H15" s="126" t="s">
        <v>126</v>
      </c>
      <c r="I15" s="189"/>
      <c r="J15" s="127">
        <v>5</v>
      </c>
      <c r="K15" s="125">
        <v>6</v>
      </c>
      <c r="L15" s="125">
        <v>7</v>
      </c>
      <c r="M15" s="125">
        <v>8</v>
      </c>
      <c r="N15" s="125">
        <v>9</v>
      </c>
      <c r="O15" s="126" t="s">
        <v>126</v>
      </c>
      <c r="P15" s="189"/>
      <c r="Q15" s="127">
        <v>5</v>
      </c>
      <c r="R15" s="125">
        <v>6</v>
      </c>
      <c r="S15" s="125">
        <v>7</v>
      </c>
      <c r="T15" s="125">
        <v>8</v>
      </c>
      <c r="U15" s="125">
        <v>9</v>
      </c>
      <c r="V15" s="126" t="s">
        <v>126</v>
      </c>
      <c r="W15" s="127">
        <v>5</v>
      </c>
      <c r="X15" s="125">
        <v>6</v>
      </c>
      <c r="Y15" s="125">
        <v>7</v>
      </c>
      <c r="Z15" s="125">
        <v>8</v>
      </c>
      <c r="AA15" s="125">
        <v>9</v>
      </c>
      <c r="AB15" s="126" t="s">
        <v>126</v>
      </c>
    </row>
    <row r="16" spans="1:1028" ht="93" customHeight="1" thickBot="1">
      <c r="B16" s="128" t="s">
        <v>127</v>
      </c>
      <c r="C16" s="129"/>
      <c r="D16" s="130"/>
      <c r="E16" s="130"/>
      <c r="F16" s="130"/>
      <c r="G16" s="130"/>
      <c r="H16" s="131"/>
      <c r="I16" s="128" t="s">
        <v>128</v>
      </c>
      <c r="J16" s="132"/>
      <c r="K16" s="133"/>
      <c r="L16" s="130"/>
      <c r="M16" s="130"/>
      <c r="N16" s="130"/>
      <c r="O16" s="131"/>
      <c r="P16" s="128" t="s">
        <v>149</v>
      </c>
      <c r="Q16" s="151"/>
      <c r="R16" s="130"/>
      <c r="S16" s="130"/>
      <c r="T16" s="130"/>
      <c r="U16" s="130"/>
      <c r="V16" s="131"/>
      <c r="W16" s="152"/>
      <c r="X16" s="153"/>
      <c r="Y16" s="153"/>
      <c r="Z16" s="153"/>
      <c r="AA16" s="153"/>
      <c r="AB16" s="154"/>
    </row>
    <row r="17" spans="2:15" ht="123" customHeight="1" thickBot="1">
      <c r="B17" s="128" t="s">
        <v>129</v>
      </c>
      <c r="C17" s="134"/>
      <c r="D17" s="133"/>
      <c r="E17" s="130"/>
      <c r="F17" s="130"/>
      <c r="G17" s="130"/>
      <c r="H17" s="131"/>
      <c r="I17" s="135" t="s">
        <v>130</v>
      </c>
      <c r="J17" s="136"/>
      <c r="K17" s="137"/>
      <c r="L17" s="137"/>
      <c r="M17" s="137"/>
      <c r="N17" s="137"/>
      <c r="O17" s="138"/>
    </row>
    <row r="18" spans="2:15" ht="39" thickBot="1">
      <c r="B18" s="139" t="s">
        <v>131</v>
      </c>
      <c r="C18" s="140"/>
      <c r="D18" s="141"/>
      <c r="E18" s="141"/>
      <c r="F18" s="141"/>
      <c r="G18" s="141"/>
      <c r="H18" s="142"/>
      <c r="I18" s="139" t="s">
        <v>132</v>
      </c>
      <c r="J18" s="143"/>
      <c r="K18" s="141"/>
      <c r="L18" s="144"/>
      <c r="M18" s="144"/>
      <c r="N18" s="144"/>
      <c r="O18" s="145"/>
    </row>
    <row r="19" spans="2:15" ht="39" thickBot="1">
      <c r="B19" s="128" t="s">
        <v>133</v>
      </c>
      <c r="C19" s="134"/>
      <c r="D19" s="133"/>
      <c r="E19" s="133"/>
      <c r="F19" s="130"/>
      <c r="G19" s="130"/>
      <c r="H19" s="131"/>
      <c r="I19" s="128" t="s">
        <v>134</v>
      </c>
      <c r="J19" s="129"/>
      <c r="K19" s="130"/>
      <c r="L19" s="130"/>
      <c r="M19" s="130"/>
      <c r="N19" s="130"/>
      <c r="O19" s="131"/>
    </row>
    <row r="20" spans="2:15" ht="26.25" thickBot="1">
      <c r="B20" s="139" t="s">
        <v>135</v>
      </c>
      <c r="C20" s="140"/>
      <c r="D20" s="144"/>
      <c r="E20" s="144"/>
      <c r="F20" s="141"/>
      <c r="G20" s="141"/>
      <c r="H20" s="142"/>
      <c r="I20" s="128" t="s">
        <v>136</v>
      </c>
      <c r="J20" s="129"/>
      <c r="K20" s="130"/>
      <c r="L20" s="130"/>
      <c r="M20" s="130"/>
      <c r="N20" s="130"/>
      <c r="O20" s="131"/>
    </row>
    <row r="21" spans="2:15" ht="55.5" customHeight="1" thickBot="1">
      <c r="B21" s="128" t="s">
        <v>134</v>
      </c>
      <c r="C21" s="129"/>
      <c r="D21" s="130"/>
      <c r="E21" s="130"/>
      <c r="F21" s="130"/>
      <c r="G21" s="130"/>
      <c r="H21" s="131"/>
      <c r="I21" s="146" t="s">
        <v>137</v>
      </c>
      <c r="J21" s="134"/>
      <c r="K21" s="133"/>
      <c r="L21" s="130"/>
      <c r="M21" s="130"/>
      <c r="N21" s="130"/>
      <c r="O21" s="131"/>
    </row>
    <row r="22" spans="2:15" ht="26.25" thickBot="1">
      <c r="B22" s="128" t="s">
        <v>136</v>
      </c>
      <c r="C22" s="147"/>
      <c r="D22" s="141"/>
      <c r="E22" s="141"/>
      <c r="F22" s="141"/>
      <c r="G22" s="141"/>
      <c r="H22" s="142"/>
      <c r="I22" s="203" t="s">
        <v>138</v>
      </c>
      <c r="J22" s="206"/>
      <c r="K22" s="209"/>
      <c r="L22" s="209"/>
      <c r="M22" s="180"/>
      <c r="N22" s="180"/>
      <c r="O22" s="200"/>
    </row>
    <row r="23" spans="2:15" ht="51.75" thickBot="1">
      <c r="B23" s="128" t="s">
        <v>137</v>
      </c>
      <c r="C23" s="134"/>
      <c r="D23" s="133"/>
      <c r="E23" s="130"/>
      <c r="F23" s="130"/>
      <c r="G23" s="130"/>
      <c r="H23" s="131"/>
      <c r="I23" s="204"/>
      <c r="J23" s="207"/>
      <c r="K23" s="210"/>
      <c r="L23" s="210"/>
      <c r="M23" s="181"/>
      <c r="N23" s="181"/>
      <c r="O23" s="201"/>
    </row>
    <row r="24" spans="2:15" ht="39" thickBot="1">
      <c r="B24" s="128" t="s">
        <v>138</v>
      </c>
      <c r="C24" s="140"/>
      <c r="D24" s="144"/>
      <c r="E24" s="144"/>
      <c r="F24" s="141"/>
      <c r="G24" s="141"/>
      <c r="H24" s="142"/>
      <c r="I24" s="205"/>
      <c r="J24" s="208"/>
      <c r="K24" s="211"/>
      <c r="L24" s="211"/>
      <c r="M24" s="182"/>
      <c r="N24" s="182"/>
      <c r="O24" s="202"/>
    </row>
    <row r="25" spans="2:15" ht="14.25" thickBot="1">
      <c r="B25" s="148" t="s">
        <v>46</v>
      </c>
      <c r="C25" s="149">
        <f t="shared" ref="C25:H25" si="0">SUM(C16:C24)</f>
        <v>0</v>
      </c>
      <c r="D25" s="149">
        <f t="shared" si="0"/>
        <v>0</v>
      </c>
      <c r="E25" s="149">
        <f t="shared" si="0"/>
        <v>0</v>
      </c>
      <c r="F25" s="149">
        <f t="shared" si="0"/>
        <v>0</v>
      </c>
      <c r="G25" s="149">
        <f t="shared" si="0"/>
        <v>0</v>
      </c>
      <c r="H25" s="149">
        <f t="shared" si="0"/>
        <v>0</v>
      </c>
      <c r="I25" s="148" t="s">
        <v>139</v>
      </c>
      <c r="J25" s="149">
        <f t="shared" ref="J25:O25" si="1">SUM(J16:J24)</f>
        <v>0</v>
      </c>
      <c r="K25" s="149">
        <f t="shared" si="1"/>
        <v>0</v>
      </c>
      <c r="L25" s="149">
        <f t="shared" si="1"/>
        <v>0</v>
      </c>
      <c r="M25" s="149">
        <f t="shared" si="1"/>
        <v>0</v>
      </c>
      <c r="N25" s="149">
        <f t="shared" si="1"/>
        <v>0</v>
      </c>
      <c r="O25" s="149">
        <f t="shared" si="1"/>
        <v>0</v>
      </c>
    </row>
    <row r="26" spans="2:15"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2:15" ht="13.5" customHeight="1">
      <c r="B27" s="199" t="s">
        <v>140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2:15"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2:15">
      <c r="B29" s="196" t="s">
        <v>150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2:15"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2:15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2:15"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2:15"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</row>
  </sheetData>
  <mergeCells count="23">
    <mergeCell ref="W13:AB13"/>
    <mergeCell ref="P14:P15"/>
    <mergeCell ref="Q14:V14"/>
    <mergeCell ref="W14:AB14"/>
    <mergeCell ref="B29:O33"/>
    <mergeCell ref="B14:B15"/>
    <mergeCell ref="C14:H14"/>
    <mergeCell ref="I14:I15"/>
    <mergeCell ref="J14:O14"/>
    <mergeCell ref="B27:O28"/>
    <mergeCell ref="O22:O24"/>
    <mergeCell ref="I22:I24"/>
    <mergeCell ref="J22:J24"/>
    <mergeCell ref="K22:K24"/>
    <mergeCell ref="L22:L24"/>
    <mergeCell ref="M22:M24"/>
    <mergeCell ref="N22:N24"/>
    <mergeCell ref="B8:R8"/>
    <mergeCell ref="H9:N9"/>
    <mergeCell ref="B11:R11"/>
    <mergeCell ref="B13:H13"/>
    <mergeCell ref="I13:O13"/>
    <mergeCell ref="P13:V1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O26"/>
  <sheetViews>
    <sheetView topLeftCell="A4" workbookViewId="0">
      <selection activeCell="H12" sqref="H12"/>
    </sheetView>
  </sheetViews>
  <sheetFormatPr defaultRowHeight="13.5"/>
  <cols>
    <col min="2" max="2" width="23.375" customWidth="1"/>
    <col min="3" max="3" width="14.125" customWidth="1"/>
    <col min="4" max="4" width="25.625" customWidth="1"/>
    <col min="5" max="5" width="15.875" customWidth="1"/>
    <col min="6" max="6" width="14.625" customWidth="1"/>
  </cols>
  <sheetData>
    <row r="2" spans="2:41" ht="14.25">
      <c r="E2" s="155"/>
      <c r="F2" s="155"/>
      <c r="G2" s="155"/>
      <c r="H2" s="155"/>
      <c r="I2" s="155"/>
      <c r="J2" s="155"/>
      <c r="K2" s="155"/>
      <c r="L2" s="155" t="s">
        <v>0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</row>
    <row r="3" spans="2:41" ht="14.25">
      <c r="E3" s="155"/>
      <c r="F3" s="155"/>
      <c r="G3" s="155"/>
      <c r="H3" s="155"/>
      <c r="I3" s="155"/>
      <c r="J3" s="155"/>
      <c r="K3" s="155"/>
      <c r="L3" s="155" t="s">
        <v>1</v>
      </c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2:41" ht="14.25">
      <c r="E4" s="155"/>
      <c r="F4" s="155"/>
      <c r="G4" s="155"/>
      <c r="H4" s="155"/>
      <c r="I4" s="155"/>
      <c r="J4" s="155"/>
      <c r="K4" s="155"/>
      <c r="L4" s="155" t="s">
        <v>2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</row>
    <row r="5" spans="2:41" ht="14.25">
      <c r="E5" s="155"/>
      <c r="F5" s="155"/>
      <c r="G5" s="155"/>
      <c r="H5" s="155"/>
      <c r="I5" s="155"/>
      <c r="J5" s="155"/>
      <c r="K5" s="155"/>
      <c r="L5" s="155" t="s">
        <v>3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</row>
    <row r="6" spans="2:41" ht="14.25">
      <c r="E6" s="155"/>
      <c r="F6" s="155"/>
      <c r="G6" s="155"/>
      <c r="H6" s="155"/>
      <c r="I6" s="155"/>
      <c r="J6" s="155"/>
      <c r="K6" s="155"/>
      <c r="L6" s="155" t="s">
        <v>4</v>
      </c>
      <c r="M6" s="155" t="s">
        <v>5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</row>
    <row r="7" spans="2:41" ht="14.25"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</row>
    <row r="8" spans="2:41">
      <c r="E8" s="212" t="s">
        <v>142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2:41" ht="15.75" customHeight="1">
      <c r="F9" s="172" t="s">
        <v>88</v>
      </c>
      <c r="G9" s="172"/>
      <c r="H9" s="172"/>
      <c r="I9" s="172"/>
      <c r="J9" s="172"/>
      <c r="K9" s="172"/>
      <c r="L9" s="172"/>
    </row>
    <row r="10" spans="2:41" ht="14.25" thickBot="1"/>
    <row r="11" spans="2:41" ht="16.5" thickBot="1">
      <c r="B11" s="156" t="s">
        <v>151</v>
      </c>
      <c r="C11" s="157"/>
      <c r="D11" s="157"/>
      <c r="E11" s="48"/>
    </row>
    <row r="12" spans="2:41" ht="16.5" thickBot="1">
      <c r="B12" s="156" t="s">
        <v>152</v>
      </c>
      <c r="C12" s="157"/>
      <c r="D12" s="157"/>
      <c r="E12" s="48"/>
    </row>
    <row r="14" spans="2:41" ht="15.75">
      <c r="B14" s="158"/>
      <c r="C14" s="159"/>
      <c r="D14" s="159"/>
      <c r="E14" s="158"/>
      <c r="F14" s="158"/>
    </row>
    <row r="15" spans="2:41" ht="14.25" thickBot="1"/>
    <row r="16" spans="2:41" ht="56.25">
      <c r="B16" s="83" t="s">
        <v>72</v>
      </c>
      <c r="C16" s="84" t="s">
        <v>50</v>
      </c>
      <c r="D16" s="84" t="s">
        <v>153</v>
      </c>
      <c r="E16" s="85" t="s">
        <v>154</v>
      </c>
      <c r="F16" s="85" t="s">
        <v>155</v>
      </c>
    </row>
    <row r="17" spans="2:10" ht="18.75">
      <c r="B17" s="160"/>
      <c r="C17" s="161"/>
      <c r="D17" s="161"/>
      <c r="E17" s="161"/>
      <c r="F17" s="162"/>
    </row>
    <row r="18" spans="2:10" ht="18.75">
      <c r="B18" s="160"/>
      <c r="C18" s="161"/>
      <c r="D18" s="161"/>
      <c r="E18" s="161"/>
      <c r="F18" s="162"/>
      <c r="J18" s="163"/>
    </row>
    <row r="19" spans="2:10" ht="18.75">
      <c r="B19" s="160"/>
      <c r="C19" s="161"/>
      <c r="D19" s="161"/>
      <c r="E19" s="161"/>
      <c r="F19" s="162"/>
    </row>
    <row r="20" spans="2:10" ht="18.75">
      <c r="B20" s="160"/>
      <c r="C20" s="161"/>
      <c r="D20" s="161"/>
      <c r="E20" s="161"/>
      <c r="F20" s="162"/>
    </row>
    <row r="21" spans="2:10" ht="18.75">
      <c r="B21" s="160"/>
      <c r="C21" s="161"/>
      <c r="D21" s="161"/>
      <c r="E21" s="161"/>
      <c r="F21" s="162"/>
    </row>
    <row r="22" spans="2:10" ht="18.75">
      <c r="B22" s="160"/>
      <c r="C22" s="161"/>
      <c r="D22" s="161"/>
      <c r="E22" s="161"/>
      <c r="F22" s="162"/>
    </row>
    <row r="23" spans="2:10" ht="18.75">
      <c r="B23" s="160"/>
      <c r="C23" s="161"/>
      <c r="D23" s="161"/>
      <c r="E23" s="161"/>
      <c r="F23" s="162"/>
    </row>
    <row r="24" spans="2:10" ht="18.75">
      <c r="B24" s="160"/>
      <c r="C24" s="161"/>
      <c r="D24" s="161"/>
      <c r="E24" s="161"/>
      <c r="F24" s="162"/>
    </row>
    <row r="25" spans="2:10" ht="18.75">
      <c r="B25" s="160"/>
      <c r="C25" s="161"/>
      <c r="D25" s="161"/>
      <c r="E25" s="161"/>
      <c r="F25" s="162"/>
    </row>
    <row r="26" spans="2:10" ht="18.75">
      <c r="B26" s="160"/>
      <c r="C26" s="161"/>
      <c r="D26" s="161"/>
      <c r="E26" s="161"/>
      <c r="F26" s="162"/>
    </row>
  </sheetData>
  <mergeCells count="2">
    <mergeCell ref="E8:AO8"/>
    <mergeCell ref="F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Любовь Ивановна</cp:lastModifiedBy>
  <cp:revision>0</cp:revision>
  <cp:lastPrinted>2018-09-11T06:17:10Z</cp:lastPrinted>
  <dcterms:created xsi:type="dcterms:W3CDTF">2016-11-22T12:48:46Z</dcterms:created>
  <dcterms:modified xsi:type="dcterms:W3CDTF">2022-11-16T13:15:50Z</dcterms:modified>
</cp:coreProperties>
</file>